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380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<sst xmlns="http://schemas.openxmlformats.org/spreadsheetml/2006/main" count="301" uniqueCount="140">
  <si>
    <t>Адрес</t>
  </si>
  <si>
    <t>№</t>
  </si>
  <si>
    <t>п\п</t>
  </si>
  <si>
    <t>м2</t>
  </si>
  <si>
    <t>фасад цоколь</t>
  </si>
  <si>
    <t>подъезды</t>
  </si>
  <si>
    <t>меж пан швы</t>
  </si>
  <si>
    <t>козырьки</t>
  </si>
  <si>
    <t>карниз плиты</t>
  </si>
  <si>
    <t>крыльца</t>
  </si>
  <si>
    <t>ХВС</t>
  </si>
  <si>
    <t>ГВС</t>
  </si>
  <si>
    <t>канализация</t>
  </si>
  <si>
    <t>отопление</t>
  </si>
  <si>
    <t>бойлер</t>
  </si>
  <si>
    <t>м/п</t>
  </si>
  <si>
    <t>шт</t>
  </si>
  <si>
    <t>КОНСТРУКТИВНЫЕ   ЭЛЕМЕНТЫ</t>
  </si>
  <si>
    <t>ИНЖЕНЕРНОЕ ОБОРУДОВАНИЕ</t>
  </si>
  <si>
    <t>МЯГКАЯ кровля</t>
  </si>
  <si>
    <t>ШИФЕР кровля</t>
  </si>
  <si>
    <t>Всего: стоимость</t>
  </si>
  <si>
    <t>Конструктивные эл-ты:</t>
  </si>
  <si>
    <t>Инженерное оборуд.</t>
  </si>
  <si>
    <t>по  О О О  " Л К С №  2 "</t>
  </si>
  <si>
    <t>ВСЕГО по ООО "ЛКС-2"</t>
  </si>
  <si>
    <t xml:space="preserve"> </t>
  </si>
  <si>
    <t>СОГЛАСОВАНО:</t>
  </si>
  <si>
    <t>УТВЕРЖДАЮ:</t>
  </si>
  <si>
    <t>пр.Ленина, 2</t>
  </si>
  <si>
    <t>пр.Ленина, 4</t>
  </si>
  <si>
    <t>пр.Ленина, 6</t>
  </si>
  <si>
    <t>пр.Ленина,  8</t>
  </si>
  <si>
    <t>пр. Ленина, 10</t>
  </si>
  <si>
    <t>пр.Ленина, 12</t>
  </si>
  <si>
    <t>пр.Ленина, 12 А</t>
  </si>
  <si>
    <t>пр.Ленина, 16</t>
  </si>
  <si>
    <t>пр.Ленина, 18</t>
  </si>
  <si>
    <t>пр.Ленина, 18 А</t>
  </si>
  <si>
    <t>пр.Ленина, 20</t>
  </si>
  <si>
    <t>пр.Ленина, 20А</t>
  </si>
  <si>
    <t>пр.Ленина, 22</t>
  </si>
  <si>
    <t>пр.Ленина, 24А</t>
  </si>
  <si>
    <t>пр.Мира, 15</t>
  </si>
  <si>
    <t>пр.Мира, 17</t>
  </si>
  <si>
    <t>пр.Мира, 17А</t>
  </si>
  <si>
    <t>пр.Мира, 17Б</t>
  </si>
  <si>
    <t>пр.Мира, 19</t>
  </si>
  <si>
    <t>пр.Мира, 19А</t>
  </si>
  <si>
    <t>пр.Мира, 21</t>
  </si>
  <si>
    <t>пр.Мира, 23</t>
  </si>
  <si>
    <t>пр.Мира, 23А</t>
  </si>
  <si>
    <t>пр.Армавирский, 9</t>
  </si>
  <si>
    <t>ул.Краматорская, 32</t>
  </si>
  <si>
    <t>ул.Краматорская, 36</t>
  </si>
  <si>
    <t>ул.Л.Комсомола, 14</t>
  </si>
  <si>
    <t>ул.Л.Комсомола, 14А</t>
  </si>
  <si>
    <t>ул.Л.Комсомола, 18</t>
  </si>
  <si>
    <t>ул.Л.Комсомола, 25</t>
  </si>
  <si>
    <t>ул.Л.Комсомола, 27</t>
  </si>
  <si>
    <t>ул.Л.Комсомола, 29А</t>
  </si>
  <si>
    <t>ул.Л.Комсомола, 33</t>
  </si>
  <si>
    <t>ул.Л.Комсомола, 35</t>
  </si>
  <si>
    <t>ул.Станиславского, 53</t>
  </si>
  <si>
    <t>ул.Станиславского, 55</t>
  </si>
  <si>
    <t>ул.Станиславского, 55А</t>
  </si>
  <si>
    <t>ул.Станиславского, 55Б</t>
  </si>
  <si>
    <t>ул.Макаренко, 6</t>
  </si>
  <si>
    <t>ул.Макаренко, 8</t>
  </si>
  <si>
    <t>ул.Макаренко, 8А</t>
  </si>
  <si>
    <t>ул.Макаренко, 9</t>
  </si>
  <si>
    <t>ул.Макаренко, 11</t>
  </si>
  <si>
    <t>ул.Макаренко, 10</t>
  </si>
  <si>
    <t>ул.Макаренко, 10А</t>
  </si>
  <si>
    <t>ул.Макаренко, 12</t>
  </si>
  <si>
    <t>ул.Макаренко, 14</t>
  </si>
  <si>
    <t>пер.Синегорский, 3</t>
  </si>
  <si>
    <t>пер.Синегорский, 5</t>
  </si>
  <si>
    <t>ул.Станиславского, 29</t>
  </si>
  <si>
    <t>ул.Станиславского, 31</t>
  </si>
  <si>
    <t>ул.Станиславского, 33</t>
  </si>
  <si>
    <t>ул.Станиславского, 35</t>
  </si>
  <si>
    <t>ул.Станиславского, 47</t>
  </si>
  <si>
    <t>ул.Станиславского, 47А</t>
  </si>
  <si>
    <t>ул.Станиславского, 51</t>
  </si>
  <si>
    <t>пр.Ленина, 14</t>
  </si>
  <si>
    <t>ул.Л.Комсомола, 37</t>
  </si>
  <si>
    <t>ул.Макаренко, 2</t>
  </si>
  <si>
    <t>ул.Макаренко, 3</t>
  </si>
  <si>
    <t>ул.Макаренко, 5</t>
  </si>
  <si>
    <t>ул.Макаренко, 5А</t>
  </si>
  <si>
    <t>ул.Станиславского, 39</t>
  </si>
  <si>
    <t>ул.Станиславского, 41</t>
  </si>
  <si>
    <t>ул.Станиславского, 43</t>
  </si>
  <si>
    <t>ул.Станиславского, 45</t>
  </si>
  <si>
    <t>ул.Станиславского, 49А</t>
  </si>
  <si>
    <t>ул.Краматорская, 22</t>
  </si>
  <si>
    <t>ул.Краматорская, 26</t>
  </si>
  <si>
    <t>ул.Краматорская, 28</t>
  </si>
  <si>
    <t>ул.Краматорская, 30</t>
  </si>
  <si>
    <t>ул.Краматорская, 32А</t>
  </si>
  <si>
    <t>ул.Краматорская, 34</t>
  </si>
  <si>
    <t>пр.Ленина, 22А</t>
  </si>
  <si>
    <t>пр.Ленина, 24</t>
  </si>
  <si>
    <t>БЛАГОУСТРОЙСТВО</t>
  </si>
  <si>
    <t>асф,отмостки</t>
  </si>
  <si>
    <t>штакетник</t>
  </si>
  <si>
    <t>Петренко В.В.</t>
  </si>
  <si>
    <t>Директор ООО "Ленинский коммунальный сервис-2"</t>
  </si>
  <si>
    <t>Коровина Н.Ю.</t>
  </si>
  <si>
    <t>Ген. директор ООО "УК"Ленинская"</t>
  </si>
  <si>
    <t>Стаценко М.И.</t>
  </si>
  <si>
    <t>Благоустройство</t>
  </si>
  <si>
    <t>электрика</t>
  </si>
  <si>
    <t>п/м</t>
  </si>
  <si>
    <t>Начальник ПТО</t>
  </si>
  <si>
    <t>Малькова С.А.</t>
  </si>
  <si>
    <t xml:space="preserve">           </t>
  </si>
  <si>
    <t>пр.Мира,21а</t>
  </si>
  <si>
    <t>в.т. ч. Подрядные организации</t>
  </si>
  <si>
    <t>хозспособом</t>
  </si>
  <si>
    <t>терморегулятор</t>
  </si>
  <si>
    <t>окраска малых форм</t>
  </si>
  <si>
    <t>изоляция</t>
  </si>
  <si>
    <t>карниз.слив</t>
  </si>
  <si>
    <t>водост. Трубы</t>
  </si>
  <si>
    <t>д/площадка, зоны отдыха, МАФ</t>
  </si>
  <si>
    <t>вен шахты, дымоход</t>
  </si>
  <si>
    <t>Всего объем:</t>
  </si>
  <si>
    <t>вход.двери, остекление</t>
  </si>
  <si>
    <t xml:space="preserve">балконы </t>
  </si>
  <si>
    <t>Зам. Ген.директора  по экономике и финансам</t>
  </si>
  <si>
    <t>ПЛАН ТЕКУЩЕГО РЕМОНТА 2015год</t>
  </si>
  <si>
    <t>Непредвиденные работы 10%</t>
  </si>
  <si>
    <t>1 част.</t>
  </si>
  <si>
    <t>1 д.пл.</t>
  </si>
  <si>
    <t>1000 тыс. руб.</t>
  </si>
  <si>
    <t>3000 тыс.руб.</t>
  </si>
  <si>
    <t>фактическое выполнение</t>
  </si>
  <si>
    <t>ул.Макаренко,4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</si>
</sst>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;[Red]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" fontId="8" fillId="0" borderId="0" xfId="53" applyNumberFormat="1" applyFont="1" applyFill="1" applyBorder="1" applyAlignment="1">
      <alignment horizontal="center"/>
      <protection/>
    </xf>
    <xf numFmtId="165" fontId="8" fillId="0" borderId="0" xfId="53" applyNumberFormat="1" applyFont="1" applyFill="1" applyBorder="1" applyAlignment="1">
      <alignment horizontal="center"/>
      <protection/>
    </xf>
    <xf numFmtId="1" fontId="8" fillId="0" borderId="17" xfId="53" applyNumberFormat="1" applyFont="1" applyFill="1" applyBorder="1" applyAlignment="1">
      <alignment horizontal="center"/>
      <protection/>
    </xf>
    <xf numFmtId="1" fontId="8" fillId="0" borderId="10" xfId="5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165" fontId="8" fillId="0" borderId="10" xfId="53" applyNumberFormat="1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" fontId="8" fillId="0" borderId="2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8" fillId="0" borderId="23" xfId="53" applyNumberFormat="1" applyFont="1" applyFill="1" applyBorder="1" applyAlignment="1">
      <alignment horizontal="center"/>
      <protection/>
    </xf>
    <xf numFmtId="165" fontId="8" fillId="0" borderId="24" xfId="53" applyNumberFormat="1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65" fontId="8" fillId="0" borderId="26" xfId="53" applyNumberFormat="1" applyFont="1" applyFill="1" applyBorder="1" applyAlignment="1">
      <alignment horizontal="center"/>
      <protection/>
    </xf>
    <xf numFmtId="1" fontId="8" fillId="0" borderId="25" xfId="53" applyNumberFormat="1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/>
    </xf>
    <xf numFmtId="165" fontId="8" fillId="0" borderId="28" xfId="53" applyNumberFormat="1" applyFont="1" applyFill="1" applyBorder="1" applyAlignment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8" fillId="0" borderId="12" xfId="53" applyNumberFormat="1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5" fontId="8" fillId="0" borderId="33" xfId="53" applyNumberFormat="1" applyFont="1" applyFill="1" applyBorder="1" applyAlignment="1">
      <alignment horizontal="center"/>
      <protection/>
    </xf>
    <xf numFmtId="1" fontId="8" fillId="0" borderId="34" xfId="53" applyNumberFormat="1" applyFont="1" applyFill="1" applyBorder="1" applyAlignment="1">
      <alignment horizontal="center"/>
      <protection/>
    </xf>
    <xf numFmtId="165" fontId="8" fillId="0" borderId="35" xfId="53" applyNumberFormat="1" applyFont="1" applyFill="1" applyBorder="1" applyAlignment="1">
      <alignment horizontal="center"/>
      <protection/>
    </xf>
    <xf numFmtId="165" fontId="8" fillId="0" borderId="36" xfId="53" applyNumberFormat="1" applyFont="1" applyFill="1" applyBorder="1" applyAlignment="1">
      <alignment horizontal="center"/>
      <protection/>
    </xf>
    <xf numFmtId="1" fontId="8" fillId="0" borderId="37" xfId="53" applyNumberFormat="1" applyFont="1" applyFill="1" applyBorder="1" applyAlignment="1">
      <alignment horizontal="center"/>
      <protection/>
    </xf>
    <xf numFmtId="0" fontId="3" fillId="0" borderId="38" xfId="0" applyFont="1" applyFill="1" applyBorder="1" applyAlignment="1">
      <alignment horizontal="center"/>
    </xf>
    <xf numFmtId="165" fontId="8" fillId="0" borderId="39" xfId="53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1" fontId="8" fillId="0" borderId="19" xfId="53" applyNumberFormat="1" applyFont="1" applyFill="1" applyBorder="1" applyAlignment="1">
      <alignment horizontal="center"/>
      <protection/>
    </xf>
    <xf numFmtId="165" fontId="8" fillId="0" borderId="40" xfId="53" applyNumberFormat="1" applyFont="1" applyFill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3" fillId="0" borderId="50" xfId="0" applyFont="1" applyFill="1" applyBorder="1" applyAlignment="1">
      <alignment/>
    </xf>
    <xf numFmtId="1" fontId="8" fillId="0" borderId="50" xfId="53" applyNumberFormat="1" applyFont="1" applyFill="1" applyBorder="1" applyAlignment="1">
      <alignment horizontal="center"/>
      <protection/>
    </xf>
    <xf numFmtId="0" fontId="6" fillId="0" borderId="3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1" fontId="8" fillId="0" borderId="35" xfId="53" applyNumberFormat="1" applyFont="1" applyFill="1" applyBorder="1" applyAlignment="1">
      <alignment horizontal="center"/>
      <protection/>
    </xf>
    <xf numFmtId="1" fontId="8" fillId="0" borderId="5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5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1" fontId="8" fillId="0" borderId="22" xfId="53" applyNumberFormat="1" applyFont="1" applyFill="1" applyBorder="1" applyAlignment="1">
      <alignment horizontal="center"/>
      <protection/>
    </xf>
    <xf numFmtId="165" fontId="8" fillId="0" borderId="10" xfId="53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1" fontId="8" fillId="0" borderId="40" xfId="53" applyNumberFormat="1" applyFont="1" applyFill="1" applyBorder="1" applyAlignment="1">
      <alignment horizontal="center"/>
      <protection/>
    </xf>
    <xf numFmtId="166" fontId="3" fillId="0" borderId="50" xfId="0" applyNumberFormat="1" applyFont="1" applyFill="1" applyBorder="1" applyAlignment="1">
      <alignment/>
    </xf>
    <xf numFmtId="166" fontId="3" fillId="0" borderId="50" xfId="0" applyNumberFormat="1" applyFont="1" applyFill="1" applyBorder="1" applyAlignment="1">
      <alignment horizontal="right"/>
    </xf>
    <xf numFmtId="166" fontId="8" fillId="0" borderId="35" xfId="53" applyNumberFormat="1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1" fontId="8" fillId="0" borderId="57" xfId="53" applyNumberFormat="1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" fontId="8" fillId="0" borderId="37" xfId="53" applyNumberFormat="1" applyFont="1" applyFill="1" applyBorder="1" applyAlignment="1">
      <alignment horizontal="center"/>
      <protection/>
    </xf>
    <xf numFmtId="165" fontId="8" fillId="0" borderId="23" xfId="53" applyNumberFormat="1" applyFont="1" applyFill="1" applyBorder="1" applyAlignment="1">
      <alignment horizontal="center"/>
      <protection/>
    </xf>
    <xf numFmtId="1" fontId="8" fillId="0" borderId="11" xfId="53" applyNumberFormat="1" applyFont="1" applyFill="1" applyBorder="1" applyAlignment="1">
      <alignment horizontal="center"/>
      <protection/>
    </xf>
    <xf numFmtId="1" fontId="8" fillId="0" borderId="25" xfId="53" applyNumberFormat="1" applyFont="1" applyFill="1" applyBorder="1" applyAlignment="1">
      <alignment horizontal="center"/>
      <protection/>
    </xf>
    <xf numFmtId="1" fontId="8" fillId="0" borderId="10" xfId="53" applyNumberFormat="1" applyFont="1" applyFill="1" applyBorder="1" applyAlignment="1">
      <alignment horizontal="center"/>
      <protection/>
    </xf>
    <xf numFmtId="0" fontId="3" fillId="0" borderId="58" xfId="0" applyFont="1" applyFill="1" applyBorder="1" applyAlignment="1">
      <alignment/>
    </xf>
    <xf numFmtId="1" fontId="8" fillId="0" borderId="40" xfId="53" applyNumberFormat="1" applyFont="1" applyFill="1" applyBorder="1" applyAlignment="1">
      <alignment horizontal="center"/>
      <protection/>
    </xf>
    <xf numFmtId="1" fontId="8" fillId="0" borderId="59" xfId="53" applyNumberFormat="1" applyFont="1" applyFill="1" applyBorder="1" applyAlignment="1">
      <alignment horizontal="center"/>
      <protection/>
    </xf>
    <xf numFmtId="1" fontId="8" fillId="0" borderId="60" xfId="53" applyNumberFormat="1" applyFont="1" applyFill="1" applyBorder="1" applyAlignment="1">
      <alignment horizontal="center"/>
      <protection/>
    </xf>
    <xf numFmtId="165" fontId="8" fillId="0" borderId="27" xfId="53" applyNumberFormat="1" applyFont="1" applyFill="1" applyBorder="1" applyAlignment="1">
      <alignment horizontal="center"/>
      <protection/>
    </xf>
    <xf numFmtId="1" fontId="8" fillId="0" borderId="27" xfId="53" applyNumberFormat="1" applyFont="1" applyFill="1" applyBorder="1" applyAlignment="1">
      <alignment horizontal="center"/>
      <protection/>
    </xf>
    <xf numFmtId="1" fontId="8" fillId="0" borderId="55" xfId="53" applyNumberFormat="1" applyFont="1" applyFill="1" applyBorder="1" applyAlignment="1">
      <alignment horizontal="center"/>
      <protection/>
    </xf>
    <xf numFmtId="1" fontId="8" fillId="0" borderId="42" xfId="53" applyNumberFormat="1" applyFont="1" applyFill="1" applyBorder="1" applyAlignment="1">
      <alignment horizontal="center"/>
      <protection/>
    </xf>
    <xf numFmtId="1" fontId="8" fillId="0" borderId="32" xfId="53" applyNumberFormat="1" applyFont="1" applyFill="1" applyBorder="1" applyAlignment="1">
      <alignment horizontal="center"/>
      <protection/>
    </xf>
    <xf numFmtId="1" fontId="8" fillId="0" borderId="51" xfId="53" applyNumberFormat="1" applyFont="1" applyFill="1" applyBorder="1" applyAlignment="1">
      <alignment horizontal="center"/>
      <protection/>
    </xf>
    <xf numFmtId="1" fontId="8" fillId="0" borderId="53" xfId="53" applyNumberFormat="1" applyFont="1" applyFill="1" applyBorder="1" applyAlignment="1">
      <alignment horizontal="center"/>
      <protection/>
    </xf>
    <xf numFmtId="1" fontId="8" fillId="0" borderId="35" xfId="53" applyNumberFormat="1" applyFont="1" applyFill="1" applyBorder="1" applyAlignment="1">
      <alignment horizontal="left" wrapText="1"/>
      <protection/>
    </xf>
    <xf numFmtId="1" fontId="8" fillId="0" borderId="26" xfId="53" applyNumberFormat="1" applyFont="1" applyFill="1" applyBorder="1" applyAlignment="1">
      <alignment horizontal="center"/>
      <protection/>
    </xf>
    <xf numFmtId="1" fontId="8" fillId="0" borderId="24" xfId="53" applyNumberFormat="1" applyFont="1" applyFill="1" applyBorder="1" applyAlignment="1">
      <alignment horizontal="center"/>
      <protection/>
    </xf>
    <xf numFmtId="1" fontId="8" fillId="0" borderId="39" xfId="53" applyNumberFormat="1" applyFont="1" applyFill="1" applyBorder="1" applyAlignment="1">
      <alignment horizontal="center"/>
      <protection/>
    </xf>
    <xf numFmtId="1" fontId="8" fillId="0" borderId="33" xfId="53" applyNumberFormat="1" applyFont="1" applyFill="1" applyBorder="1" applyAlignment="1">
      <alignment horizontal="center"/>
      <protection/>
    </xf>
    <xf numFmtId="0" fontId="4" fillId="0" borderId="4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1" fontId="8" fillId="0" borderId="17" xfId="53" applyNumberFormat="1" applyFont="1" applyFill="1" applyBorder="1" applyAlignment="1">
      <alignment horizontal="center"/>
      <protection/>
    </xf>
    <xf numFmtId="1" fontId="8" fillId="0" borderId="66" xfId="53" applyNumberFormat="1" applyFont="1" applyFill="1" applyBorder="1" applyAlignment="1">
      <alignment horizontal="center"/>
      <protection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1" fontId="8" fillId="0" borderId="48" xfId="53" applyNumberFormat="1" applyFont="1" applyFill="1" applyBorder="1" applyAlignment="1">
      <alignment horizontal="center"/>
      <protection/>
    </xf>
    <xf numFmtId="1" fontId="8" fillId="0" borderId="43" xfId="53" applyNumberFormat="1" applyFont="1" applyFill="1" applyBorder="1" applyAlignment="1">
      <alignment horizontal="center"/>
      <protection/>
    </xf>
    <xf numFmtId="1" fontId="8" fillId="0" borderId="26" xfId="53" applyNumberFormat="1" applyFont="1" applyFill="1" applyBorder="1" applyAlignment="1">
      <alignment horizontal="center"/>
      <protection/>
    </xf>
    <xf numFmtId="1" fontId="8" fillId="0" borderId="24" xfId="53" applyNumberFormat="1" applyFont="1" applyFill="1" applyBorder="1" applyAlignment="1">
      <alignment horizontal="center"/>
      <protection/>
    </xf>
    <xf numFmtId="1" fontId="8" fillId="0" borderId="39" xfId="53" applyNumberFormat="1" applyFont="1" applyFill="1" applyBorder="1" applyAlignment="1">
      <alignment horizontal="center"/>
      <protection/>
    </xf>
    <xf numFmtId="165" fontId="8" fillId="0" borderId="24" xfId="53" applyNumberFormat="1" applyFont="1" applyFill="1" applyBorder="1" applyAlignment="1">
      <alignment horizontal="center"/>
      <protection/>
    </xf>
    <xf numFmtId="1" fontId="8" fillId="0" borderId="10" xfId="53" applyNumberFormat="1" applyFont="1" applyFill="1" applyBorder="1" applyAlignment="1">
      <alignment horizontal="left"/>
      <protection/>
    </xf>
    <xf numFmtId="1" fontId="8" fillId="0" borderId="50" xfId="53" applyNumberFormat="1" applyFont="1" applyFill="1" applyBorder="1" applyAlignment="1">
      <alignment horizontal="left"/>
      <protection/>
    </xf>
    <xf numFmtId="1" fontId="8" fillId="0" borderId="51" xfId="53" applyNumberFormat="1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ез непредвид надо ТЕКУЩ.РЕМ 2009-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7"/>
  <sheetViews>
    <sheetView tabSelected="1" zoomScale="75" zoomScaleNormal="75" zoomScalePageLayoutView="0" workbookViewId="0" topLeftCell="A1">
      <pane ySplit="10" topLeftCell="BM89" activePane="bottomLeft" state="frozen"/>
      <selection pane="topLeft" activeCell="A1" sqref="A1"/>
      <selection pane="bottomLeft" activeCell="I103" sqref="I103"/>
    </sheetView>
  </sheetViews>
  <sheetFormatPr defaultColWidth="9.00390625" defaultRowHeight="18" customHeight="1"/>
  <cols>
    <col min="1" max="1" width="5.25390625" style="11" customWidth="1"/>
    <col min="2" max="2" width="26.875" style="28" customWidth="1"/>
    <col min="3" max="3" width="8.75390625" style="2" customWidth="1"/>
    <col min="4" max="4" width="8.25390625" style="2" customWidth="1"/>
    <col min="5" max="5" width="7.25390625" style="2" customWidth="1"/>
    <col min="6" max="6" width="8.75390625" style="2" customWidth="1"/>
    <col min="7" max="7" width="8.25390625" style="2" customWidth="1"/>
    <col min="8" max="8" width="12.125" style="2" customWidth="1"/>
    <col min="9" max="9" width="7.875" style="2" customWidth="1"/>
    <col min="10" max="10" width="8.375" style="2" customWidth="1"/>
    <col min="11" max="11" width="7.25390625" style="2" customWidth="1"/>
    <col min="12" max="12" width="7.00390625" style="2" customWidth="1"/>
    <col min="13" max="13" width="8.375" style="2" customWidth="1"/>
    <col min="14" max="14" width="7.875" style="2" customWidth="1"/>
    <col min="15" max="16" width="7.00390625" style="2" customWidth="1"/>
    <col min="17" max="17" width="7.125" style="2" customWidth="1"/>
    <col min="18" max="18" width="10.75390625" style="2" customWidth="1"/>
    <col min="19" max="19" width="9.25390625" style="2" customWidth="1"/>
    <col min="20" max="20" width="8.125" style="2" customWidth="1"/>
    <col min="21" max="21" width="6.875" style="2" customWidth="1"/>
    <col min="22" max="22" width="8.375" style="2" customWidth="1"/>
    <col min="23" max="23" width="8.625" style="2" customWidth="1"/>
    <col min="24" max="24" width="9.125" style="2" customWidth="1"/>
    <col min="25" max="25" width="8.375" style="11" customWidth="1"/>
    <col min="26" max="26" width="8.00390625" style="11" customWidth="1"/>
    <col min="27" max="27" width="6.75390625" style="11" customWidth="1"/>
    <col min="28" max="28" width="11.625" style="11" customWidth="1"/>
    <col min="29" max="29" width="11.375" style="11" customWidth="1"/>
    <col min="30" max="16384" width="9.125" style="11" customWidth="1"/>
  </cols>
  <sheetData>
    <row r="1" spans="2:24" s="7" customFormat="1" ht="18" customHeight="1">
      <c r="B1" s="7" t="s">
        <v>27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8" t="s">
        <v>28</v>
      </c>
      <c r="U1" s="28"/>
      <c r="V1" s="28"/>
      <c r="W1" s="2"/>
      <c r="X1" s="2"/>
    </row>
    <row r="2" spans="2:24" s="7" customFormat="1" ht="18" customHeight="1">
      <c r="B2" s="7" t="s">
        <v>131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 t="s">
        <v>110</v>
      </c>
      <c r="W2" s="2"/>
      <c r="X2" s="2"/>
    </row>
    <row r="3" spans="2:24" s="7" customFormat="1" ht="18" customHeight="1">
      <c r="B3" s="13"/>
      <c r="C3" s="5" t="s">
        <v>107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/>
      <c r="U3" s="8"/>
      <c r="V3" s="8"/>
      <c r="W3" s="5" t="s">
        <v>111</v>
      </c>
      <c r="X3" s="5"/>
    </row>
    <row r="4" spans="2:27" s="7" customFormat="1" ht="18" customHeight="1">
      <c r="B4" s="8"/>
      <c r="C4" s="5"/>
      <c r="D4" s="5"/>
      <c r="E4" s="2"/>
      <c r="F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  <c r="X4" s="2"/>
      <c r="AA4" s="7" t="s">
        <v>117</v>
      </c>
    </row>
    <row r="5" spans="1:22" ht="18" customHeight="1">
      <c r="A5" s="10"/>
      <c r="B5" s="10"/>
      <c r="E5" s="110" t="s">
        <v>132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31"/>
      <c r="U5" s="31"/>
      <c r="V5" s="31"/>
    </row>
    <row r="6" spans="1:22" ht="18" customHeight="1" thickBot="1">
      <c r="A6" s="10"/>
      <c r="B6" s="10"/>
      <c r="F6" s="110" t="s">
        <v>24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32"/>
      <c r="R6" s="32"/>
      <c r="S6" s="32"/>
      <c r="T6" s="32"/>
      <c r="U6" s="52"/>
      <c r="V6" s="52"/>
    </row>
    <row r="7" spans="1:28" s="12" customFormat="1" ht="18" customHeight="1" thickBot="1">
      <c r="A7" s="14"/>
      <c r="B7" s="151" t="s">
        <v>0</v>
      </c>
      <c r="C7" s="153" t="s">
        <v>17</v>
      </c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6"/>
      <c r="O7" s="157"/>
      <c r="P7" s="155" t="s">
        <v>18</v>
      </c>
      <c r="Q7" s="155"/>
      <c r="R7" s="155"/>
      <c r="S7" s="155"/>
      <c r="T7" s="155"/>
      <c r="U7" s="156"/>
      <c r="V7" s="156"/>
      <c r="W7" s="156"/>
      <c r="X7" s="160" t="s">
        <v>104</v>
      </c>
      <c r="Y7" s="161"/>
      <c r="Z7" s="161"/>
      <c r="AA7" s="162"/>
      <c r="AB7" s="87"/>
    </row>
    <row r="8" spans="1:28" s="30" customFormat="1" ht="64.5" customHeight="1" thickBot="1">
      <c r="A8" s="29" t="s">
        <v>1</v>
      </c>
      <c r="B8" s="152"/>
      <c r="C8" s="75" t="s">
        <v>20</v>
      </c>
      <c r="D8" s="83" t="s">
        <v>125</v>
      </c>
      <c r="E8" s="76" t="s">
        <v>19</v>
      </c>
      <c r="F8" s="76" t="s">
        <v>4</v>
      </c>
      <c r="G8" s="76" t="s">
        <v>5</v>
      </c>
      <c r="H8" s="76" t="s">
        <v>129</v>
      </c>
      <c r="I8" s="76" t="s">
        <v>6</v>
      </c>
      <c r="J8" s="76" t="s">
        <v>7</v>
      </c>
      <c r="K8" s="76" t="s">
        <v>130</v>
      </c>
      <c r="L8" s="76" t="s">
        <v>127</v>
      </c>
      <c r="M8" s="76" t="s">
        <v>8</v>
      </c>
      <c r="N8" s="80" t="s">
        <v>124</v>
      </c>
      <c r="O8" s="77" t="s">
        <v>9</v>
      </c>
      <c r="P8" s="75" t="s">
        <v>10</v>
      </c>
      <c r="Q8" s="76" t="s">
        <v>11</v>
      </c>
      <c r="R8" s="76" t="s">
        <v>121</v>
      </c>
      <c r="S8" s="76" t="s">
        <v>12</v>
      </c>
      <c r="T8" s="76" t="s">
        <v>13</v>
      </c>
      <c r="U8" s="80" t="s">
        <v>123</v>
      </c>
      <c r="V8" s="80" t="s">
        <v>113</v>
      </c>
      <c r="W8" s="77" t="s">
        <v>14</v>
      </c>
      <c r="X8" s="75" t="s">
        <v>122</v>
      </c>
      <c r="Y8" s="76" t="s">
        <v>105</v>
      </c>
      <c r="Z8" s="76" t="s">
        <v>126</v>
      </c>
      <c r="AA8" s="77" t="s">
        <v>106</v>
      </c>
      <c r="AB8" s="95" t="s">
        <v>138</v>
      </c>
    </row>
    <row r="9" spans="1:28" s="12" customFormat="1" ht="18" customHeight="1" thickBot="1">
      <c r="A9" s="70" t="s">
        <v>2</v>
      </c>
      <c r="B9" s="72"/>
      <c r="C9" s="15" t="s">
        <v>3</v>
      </c>
      <c r="D9" s="84" t="s">
        <v>114</v>
      </c>
      <c r="E9" s="81" t="s">
        <v>3</v>
      </c>
      <c r="F9" s="81" t="s">
        <v>3</v>
      </c>
      <c r="G9" s="81" t="s">
        <v>16</v>
      </c>
      <c r="H9" s="81" t="s">
        <v>16</v>
      </c>
      <c r="I9" s="81" t="s">
        <v>15</v>
      </c>
      <c r="J9" s="81" t="s">
        <v>16</v>
      </c>
      <c r="K9" s="81" t="s">
        <v>16</v>
      </c>
      <c r="L9" s="81" t="s">
        <v>16</v>
      </c>
      <c r="M9" s="81" t="s">
        <v>16</v>
      </c>
      <c r="N9" s="82" t="s">
        <v>114</v>
      </c>
      <c r="O9" s="16" t="s">
        <v>16</v>
      </c>
      <c r="P9" s="15" t="s">
        <v>15</v>
      </c>
      <c r="Q9" s="81" t="s">
        <v>15</v>
      </c>
      <c r="R9" s="81" t="s">
        <v>16</v>
      </c>
      <c r="S9" s="81" t="s">
        <v>15</v>
      </c>
      <c r="T9" s="81" t="s">
        <v>15</v>
      </c>
      <c r="U9" s="82" t="s">
        <v>114</v>
      </c>
      <c r="V9" s="82" t="s">
        <v>114</v>
      </c>
      <c r="W9" s="16" t="s">
        <v>16</v>
      </c>
      <c r="X9" s="15" t="s">
        <v>3</v>
      </c>
      <c r="Y9" s="78" t="s">
        <v>3</v>
      </c>
      <c r="Z9" s="78" t="s">
        <v>16</v>
      </c>
      <c r="AA9" s="79" t="s">
        <v>15</v>
      </c>
      <c r="AB9" s="87"/>
    </row>
    <row r="10" spans="1:28" s="12" customFormat="1" ht="18" customHeight="1" thickBot="1">
      <c r="A10" s="71">
        <v>1</v>
      </c>
      <c r="B10" s="73">
        <v>2</v>
      </c>
      <c r="C10" s="71">
        <v>3</v>
      </c>
      <c r="D10" s="71">
        <v>4</v>
      </c>
      <c r="E10" s="71">
        <v>5</v>
      </c>
      <c r="F10" s="73">
        <v>6</v>
      </c>
      <c r="G10" s="71">
        <v>7</v>
      </c>
      <c r="H10" s="71">
        <v>8</v>
      </c>
      <c r="I10" s="71">
        <v>9</v>
      </c>
      <c r="J10" s="73">
        <v>10</v>
      </c>
      <c r="K10" s="71">
        <v>11</v>
      </c>
      <c r="L10" s="102">
        <v>12</v>
      </c>
      <c r="M10" s="87">
        <v>13</v>
      </c>
      <c r="N10" s="74">
        <v>14</v>
      </c>
      <c r="O10" s="87">
        <v>15</v>
      </c>
      <c r="P10" s="102">
        <v>16</v>
      </c>
      <c r="Q10" s="87">
        <v>17</v>
      </c>
      <c r="R10" s="74">
        <v>18</v>
      </c>
      <c r="S10" s="71">
        <v>19</v>
      </c>
      <c r="T10" s="102">
        <v>20</v>
      </c>
      <c r="U10" s="87">
        <v>21</v>
      </c>
      <c r="V10" s="87">
        <v>22</v>
      </c>
      <c r="W10" s="103">
        <v>23</v>
      </c>
      <c r="X10" s="71">
        <v>24</v>
      </c>
      <c r="Y10" s="85">
        <v>25</v>
      </c>
      <c r="Z10" s="86">
        <v>27</v>
      </c>
      <c r="AA10" s="102">
        <v>28</v>
      </c>
      <c r="AB10" s="104"/>
    </row>
    <row r="11" spans="1:28" s="7" customFormat="1" ht="18" customHeight="1">
      <c r="A11" s="37">
        <v>1</v>
      </c>
      <c r="B11" s="92" t="s">
        <v>29</v>
      </c>
      <c r="C11" s="3" t="s">
        <v>26</v>
      </c>
      <c r="D11" s="89">
        <v>4</v>
      </c>
      <c r="E11" s="1"/>
      <c r="F11" s="1" t="s">
        <v>26</v>
      </c>
      <c r="G11" s="1"/>
      <c r="H11" s="1">
        <v>10</v>
      </c>
      <c r="I11" s="1"/>
      <c r="J11" s="1">
        <v>4</v>
      </c>
      <c r="K11" s="1">
        <v>4</v>
      </c>
      <c r="L11" s="1"/>
      <c r="M11" s="1" t="s">
        <v>26</v>
      </c>
      <c r="N11" s="38" t="s">
        <v>26</v>
      </c>
      <c r="O11" s="4">
        <v>4</v>
      </c>
      <c r="P11" s="3">
        <v>16</v>
      </c>
      <c r="Q11" s="1">
        <v>16</v>
      </c>
      <c r="R11" s="1"/>
      <c r="S11" s="1" t="s">
        <v>26</v>
      </c>
      <c r="T11" s="1"/>
      <c r="U11" s="38" t="s">
        <v>26</v>
      </c>
      <c r="V11" s="38">
        <v>20</v>
      </c>
      <c r="W11" s="4"/>
      <c r="X11" s="36">
        <v>5</v>
      </c>
      <c r="Y11" s="65"/>
      <c r="Z11" s="66"/>
      <c r="AA11" s="105"/>
      <c r="AB11" s="93">
        <v>133.429</v>
      </c>
    </row>
    <row r="12" spans="1:28" s="7" customFormat="1" ht="18" customHeight="1">
      <c r="A12" s="37">
        <v>2</v>
      </c>
      <c r="B12" s="92" t="s">
        <v>30</v>
      </c>
      <c r="C12" s="3" t="s">
        <v>26</v>
      </c>
      <c r="D12" s="54">
        <v>7</v>
      </c>
      <c r="E12" s="1"/>
      <c r="F12" s="1"/>
      <c r="G12" s="1" t="s">
        <v>26</v>
      </c>
      <c r="H12" s="1">
        <v>12</v>
      </c>
      <c r="I12" s="1"/>
      <c r="J12" s="1" t="s">
        <v>26</v>
      </c>
      <c r="K12" s="1">
        <v>2</v>
      </c>
      <c r="L12" s="1"/>
      <c r="M12" s="1"/>
      <c r="N12" s="38" t="s">
        <v>26</v>
      </c>
      <c r="O12" s="4">
        <v>3</v>
      </c>
      <c r="P12" s="3"/>
      <c r="Q12" s="1"/>
      <c r="R12" s="1"/>
      <c r="S12" s="1"/>
      <c r="T12" s="1"/>
      <c r="U12" s="38"/>
      <c r="V12" s="38">
        <v>10</v>
      </c>
      <c r="W12" s="4"/>
      <c r="X12" s="54"/>
      <c r="Y12" s="45"/>
      <c r="Z12" s="41"/>
      <c r="AA12" s="96"/>
      <c r="AB12" s="93">
        <v>36.346</v>
      </c>
    </row>
    <row r="13" spans="1:28" ht="18" customHeight="1">
      <c r="A13" s="37">
        <v>3</v>
      </c>
      <c r="B13" s="92" t="s">
        <v>31</v>
      </c>
      <c r="C13" s="3" t="s">
        <v>26</v>
      </c>
      <c r="D13" s="54" t="s">
        <v>26</v>
      </c>
      <c r="E13" s="1"/>
      <c r="F13" s="1" t="s">
        <v>26</v>
      </c>
      <c r="G13" s="1" t="s">
        <v>26</v>
      </c>
      <c r="H13" s="1" t="s">
        <v>26</v>
      </c>
      <c r="I13" s="1" t="s">
        <v>26</v>
      </c>
      <c r="J13" s="1">
        <v>3</v>
      </c>
      <c r="K13" s="1">
        <v>2</v>
      </c>
      <c r="L13" s="1"/>
      <c r="M13" s="1"/>
      <c r="N13" s="38"/>
      <c r="O13" s="4">
        <v>3</v>
      </c>
      <c r="P13" s="3"/>
      <c r="Q13" s="1"/>
      <c r="R13" s="1"/>
      <c r="S13" s="1"/>
      <c r="T13" s="1"/>
      <c r="U13" s="38" t="s">
        <v>26</v>
      </c>
      <c r="V13" s="38">
        <v>10</v>
      </c>
      <c r="W13" s="4"/>
      <c r="X13" s="54"/>
      <c r="Y13" s="44">
        <v>10</v>
      </c>
      <c r="Z13" s="40"/>
      <c r="AA13" s="97"/>
      <c r="AB13" s="106">
        <v>63.544</v>
      </c>
    </row>
    <row r="14" spans="1:28" ht="18" customHeight="1">
      <c r="A14" s="37">
        <v>4</v>
      </c>
      <c r="B14" s="92" t="s">
        <v>32</v>
      </c>
      <c r="C14" s="3"/>
      <c r="D14" s="54"/>
      <c r="E14" s="1"/>
      <c r="F14" s="1"/>
      <c r="G14" s="1"/>
      <c r="H14" s="1" t="s">
        <v>26</v>
      </c>
      <c r="I14" s="1"/>
      <c r="J14" s="1"/>
      <c r="K14" s="1" t="s">
        <v>26</v>
      </c>
      <c r="L14" s="1"/>
      <c r="M14" s="1"/>
      <c r="N14" s="38"/>
      <c r="O14" s="4"/>
      <c r="P14" s="3"/>
      <c r="Q14" s="1"/>
      <c r="R14" s="1"/>
      <c r="S14" s="1"/>
      <c r="T14" s="1"/>
      <c r="U14" s="38" t="s">
        <v>26</v>
      </c>
      <c r="V14" s="38"/>
      <c r="W14" s="4"/>
      <c r="X14" s="54"/>
      <c r="Y14" s="44"/>
      <c r="Z14" s="40"/>
      <c r="AA14" s="97"/>
      <c r="AB14" s="106">
        <v>16.205</v>
      </c>
    </row>
    <row r="15" spans="1:28" ht="18" customHeight="1">
      <c r="A15" s="37">
        <v>5</v>
      </c>
      <c r="B15" s="92" t="s">
        <v>33</v>
      </c>
      <c r="C15" s="3"/>
      <c r="D15" s="54" t="s">
        <v>26</v>
      </c>
      <c r="E15" s="17" t="s">
        <v>26</v>
      </c>
      <c r="F15" s="1"/>
      <c r="G15" s="1" t="s">
        <v>26</v>
      </c>
      <c r="H15" s="1"/>
      <c r="I15" s="1">
        <v>100</v>
      </c>
      <c r="J15" s="1" t="s">
        <v>26</v>
      </c>
      <c r="K15" s="1" t="s">
        <v>26</v>
      </c>
      <c r="L15" s="1"/>
      <c r="M15" s="1"/>
      <c r="N15" s="38"/>
      <c r="O15" s="4"/>
      <c r="P15" s="3" t="s">
        <v>26</v>
      </c>
      <c r="Q15" s="1"/>
      <c r="R15" s="1"/>
      <c r="S15" s="1"/>
      <c r="T15" s="1"/>
      <c r="U15" s="38">
        <v>15</v>
      </c>
      <c r="V15" s="38">
        <v>50</v>
      </c>
      <c r="W15" s="4"/>
      <c r="X15" s="54">
        <v>5</v>
      </c>
      <c r="Y15" s="44"/>
      <c r="Z15" s="40"/>
      <c r="AA15" s="97"/>
      <c r="AB15" s="106">
        <v>31.347</v>
      </c>
    </row>
    <row r="16" spans="1:28" ht="18" customHeight="1">
      <c r="A16" s="37">
        <v>6</v>
      </c>
      <c r="B16" s="92" t="s">
        <v>34</v>
      </c>
      <c r="C16" s="3"/>
      <c r="D16" s="54"/>
      <c r="E16" s="1"/>
      <c r="F16" s="1"/>
      <c r="G16" s="1" t="s">
        <v>26</v>
      </c>
      <c r="H16" s="1" t="s">
        <v>26</v>
      </c>
      <c r="I16" s="1"/>
      <c r="J16" s="1" t="s">
        <v>26</v>
      </c>
      <c r="K16" s="1" t="s">
        <v>26</v>
      </c>
      <c r="L16" s="1"/>
      <c r="M16" s="1"/>
      <c r="N16" s="38" t="s">
        <v>26</v>
      </c>
      <c r="O16" s="4"/>
      <c r="P16" s="3">
        <v>200</v>
      </c>
      <c r="Q16" s="1">
        <v>200</v>
      </c>
      <c r="R16" s="1"/>
      <c r="S16" s="1"/>
      <c r="T16" s="1"/>
      <c r="U16" s="38"/>
      <c r="V16" s="38">
        <v>60</v>
      </c>
      <c r="W16" s="4"/>
      <c r="X16" s="54"/>
      <c r="Y16" s="44" t="s">
        <v>26</v>
      </c>
      <c r="Z16" s="40"/>
      <c r="AA16" s="97"/>
      <c r="AB16" s="106">
        <v>482.668</v>
      </c>
    </row>
    <row r="17" spans="1:28" ht="18" customHeight="1">
      <c r="A17" s="37">
        <v>7</v>
      </c>
      <c r="B17" s="92" t="s">
        <v>35</v>
      </c>
      <c r="C17" s="3"/>
      <c r="D17" s="54"/>
      <c r="E17" s="1"/>
      <c r="F17" s="1"/>
      <c r="G17" s="1"/>
      <c r="H17" s="101">
        <v>19</v>
      </c>
      <c r="I17" s="1">
        <v>150</v>
      </c>
      <c r="J17" s="1"/>
      <c r="K17" s="1"/>
      <c r="L17" s="1"/>
      <c r="M17" s="1"/>
      <c r="N17" s="90"/>
      <c r="O17" s="4"/>
      <c r="P17" s="3"/>
      <c r="Q17" s="1"/>
      <c r="R17" s="1"/>
      <c r="S17" s="1">
        <v>12</v>
      </c>
      <c r="T17" s="1"/>
      <c r="U17" s="38"/>
      <c r="V17" s="38"/>
      <c r="W17" s="4"/>
      <c r="X17" s="54"/>
      <c r="Y17" s="44"/>
      <c r="Z17" s="40"/>
      <c r="AA17" s="97">
        <v>10</v>
      </c>
      <c r="AB17" s="106">
        <v>78.412</v>
      </c>
    </row>
    <row r="18" spans="1:28" ht="18" customHeight="1">
      <c r="A18" s="37">
        <v>8</v>
      </c>
      <c r="B18" s="92" t="s">
        <v>36</v>
      </c>
      <c r="C18" s="3">
        <v>120</v>
      </c>
      <c r="D18" s="54">
        <v>15</v>
      </c>
      <c r="E18" s="1"/>
      <c r="F18" s="1"/>
      <c r="G18" s="1"/>
      <c r="H18" s="1">
        <v>6</v>
      </c>
      <c r="I18" s="1"/>
      <c r="J18" s="1"/>
      <c r="K18" s="1"/>
      <c r="L18" s="1"/>
      <c r="M18" s="1"/>
      <c r="N18" s="38"/>
      <c r="O18" s="4">
        <v>1</v>
      </c>
      <c r="P18" s="3"/>
      <c r="Q18" s="1"/>
      <c r="R18" s="1"/>
      <c r="S18" s="1">
        <v>9</v>
      </c>
      <c r="T18" s="1"/>
      <c r="U18" s="38"/>
      <c r="V18" s="38"/>
      <c r="W18" s="4"/>
      <c r="X18" s="54"/>
      <c r="Y18" s="44"/>
      <c r="Z18" s="40"/>
      <c r="AA18" s="97"/>
      <c r="AB18" s="106">
        <v>63.294</v>
      </c>
    </row>
    <row r="19" spans="1:28" ht="18" customHeight="1">
      <c r="A19" s="37">
        <v>9</v>
      </c>
      <c r="B19" s="92" t="s">
        <v>37</v>
      </c>
      <c r="C19" s="3"/>
      <c r="D19" s="54">
        <v>17</v>
      </c>
      <c r="E19" s="1"/>
      <c r="F19" s="1"/>
      <c r="G19" s="1"/>
      <c r="H19" s="1"/>
      <c r="I19" s="1"/>
      <c r="J19" s="1">
        <v>1</v>
      </c>
      <c r="K19" s="1"/>
      <c r="L19" s="1"/>
      <c r="M19" s="1"/>
      <c r="N19" s="38"/>
      <c r="O19" s="4"/>
      <c r="P19" s="3"/>
      <c r="Q19" s="1"/>
      <c r="R19" s="1"/>
      <c r="S19" s="1"/>
      <c r="T19" s="1"/>
      <c r="U19" s="38">
        <v>25</v>
      </c>
      <c r="V19" s="38">
        <v>5</v>
      </c>
      <c r="W19" s="4"/>
      <c r="X19" s="54">
        <v>3</v>
      </c>
      <c r="Y19" s="44"/>
      <c r="Z19" s="40"/>
      <c r="AA19" s="97"/>
      <c r="AB19" s="107">
        <v>23.121</v>
      </c>
    </row>
    <row r="20" spans="1:28" s="7" customFormat="1" ht="18" customHeight="1">
      <c r="A20" s="37">
        <v>10</v>
      </c>
      <c r="B20" s="92" t="s">
        <v>38</v>
      </c>
      <c r="C20" s="3"/>
      <c r="D20" s="54"/>
      <c r="E20" s="1"/>
      <c r="F20" s="1"/>
      <c r="G20" s="1"/>
      <c r="H20" s="1">
        <v>5</v>
      </c>
      <c r="I20" s="1"/>
      <c r="J20" s="1"/>
      <c r="K20" s="1">
        <v>2</v>
      </c>
      <c r="L20" s="1"/>
      <c r="M20" s="1"/>
      <c r="N20" s="38"/>
      <c r="O20" s="4"/>
      <c r="P20" s="3"/>
      <c r="Q20" s="1"/>
      <c r="R20" s="1">
        <v>1</v>
      </c>
      <c r="S20" s="1">
        <v>3</v>
      </c>
      <c r="T20" s="1"/>
      <c r="U20" s="38">
        <v>22</v>
      </c>
      <c r="V20" s="38"/>
      <c r="W20" s="4"/>
      <c r="X20" s="54"/>
      <c r="Y20" s="45"/>
      <c r="Z20" s="41"/>
      <c r="AA20" s="96"/>
      <c r="AB20" s="93">
        <v>50.048</v>
      </c>
    </row>
    <row r="21" spans="1:28" s="7" customFormat="1" ht="18" customHeight="1">
      <c r="A21" s="37">
        <v>11</v>
      </c>
      <c r="B21" s="92" t="s">
        <v>39</v>
      </c>
      <c r="C21" s="3"/>
      <c r="D21" s="54">
        <v>45</v>
      </c>
      <c r="E21" s="1"/>
      <c r="F21" s="1"/>
      <c r="G21" s="1">
        <v>1</v>
      </c>
      <c r="H21" s="88">
        <v>3</v>
      </c>
      <c r="I21" s="1"/>
      <c r="J21" s="1"/>
      <c r="K21" s="1"/>
      <c r="L21" s="1"/>
      <c r="M21" s="1"/>
      <c r="N21" s="38"/>
      <c r="O21" s="4"/>
      <c r="P21" s="3"/>
      <c r="Q21" s="1"/>
      <c r="R21" s="1"/>
      <c r="S21" s="1"/>
      <c r="T21" s="1"/>
      <c r="U21" s="38">
        <v>12</v>
      </c>
      <c r="V21" s="38"/>
      <c r="W21" s="4"/>
      <c r="X21" s="54"/>
      <c r="Y21" s="45"/>
      <c r="Z21" s="41"/>
      <c r="AA21" s="96"/>
      <c r="AB21" s="93">
        <v>133.467</v>
      </c>
    </row>
    <row r="22" spans="1:28" s="7" customFormat="1" ht="18" customHeight="1">
      <c r="A22" s="37">
        <v>12</v>
      </c>
      <c r="B22" s="92" t="s">
        <v>40</v>
      </c>
      <c r="C22" s="3"/>
      <c r="D22" s="54"/>
      <c r="E22" s="1"/>
      <c r="F22" s="1"/>
      <c r="G22" s="1">
        <v>1</v>
      </c>
      <c r="H22" s="1">
        <v>4</v>
      </c>
      <c r="I22" s="1"/>
      <c r="J22" s="1">
        <v>2</v>
      </c>
      <c r="K22" s="1"/>
      <c r="L22" s="1"/>
      <c r="M22" s="1"/>
      <c r="N22" s="38"/>
      <c r="O22" s="4"/>
      <c r="P22" s="3"/>
      <c r="Q22" s="1"/>
      <c r="R22" s="1">
        <v>1</v>
      </c>
      <c r="S22" s="1">
        <v>9</v>
      </c>
      <c r="T22" s="1"/>
      <c r="U22" s="38">
        <v>10</v>
      </c>
      <c r="V22" s="38"/>
      <c r="W22" s="4"/>
      <c r="X22" s="54"/>
      <c r="Y22" s="45"/>
      <c r="Z22" s="41"/>
      <c r="AA22" s="96"/>
      <c r="AB22" s="93">
        <v>140.907</v>
      </c>
    </row>
    <row r="23" spans="1:28" s="7" customFormat="1" ht="18" customHeight="1">
      <c r="A23" s="37">
        <v>13</v>
      </c>
      <c r="B23" s="92" t="s">
        <v>41</v>
      </c>
      <c r="C23" s="3"/>
      <c r="D23" s="54">
        <v>53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4">
        <v>1</v>
      </c>
      <c r="P23" s="3"/>
      <c r="Q23" s="1"/>
      <c r="R23" s="1"/>
      <c r="S23" s="1"/>
      <c r="T23" s="1"/>
      <c r="U23" s="38">
        <v>32</v>
      </c>
      <c r="V23" s="38"/>
      <c r="W23" s="4"/>
      <c r="X23" s="54"/>
      <c r="Y23" s="45"/>
      <c r="Z23" s="41"/>
      <c r="AA23" s="96"/>
      <c r="AB23" s="112">
        <v>68.55</v>
      </c>
    </row>
    <row r="24" spans="1:28" s="7" customFormat="1" ht="18" customHeight="1">
      <c r="A24" s="37">
        <v>14</v>
      </c>
      <c r="B24" s="92" t="s">
        <v>42</v>
      </c>
      <c r="C24" s="3">
        <v>15</v>
      </c>
      <c r="D24" s="54">
        <v>10</v>
      </c>
      <c r="E24" s="1"/>
      <c r="F24" s="1">
        <v>15</v>
      </c>
      <c r="G24" s="1"/>
      <c r="H24" s="1"/>
      <c r="I24" s="1"/>
      <c r="J24" s="1">
        <v>3</v>
      </c>
      <c r="K24" s="1"/>
      <c r="L24" s="1"/>
      <c r="M24" s="1"/>
      <c r="N24" s="38"/>
      <c r="O24" s="4"/>
      <c r="P24" s="3"/>
      <c r="Q24" s="1"/>
      <c r="R24" s="1"/>
      <c r="S24" s="1">
        <v>3</v>
      </c>
      <c r="T24" s="1"/>
      <c r="U24" s="38">
        <v>15</v>
      </c>
      <c r="V24" s="38">
        <v>16</v>
      </c>
      <c r="W24" s="4"/>
      <c r="X24" s="54"/>
      <c r="Y24" s="45"/>
      <c r="Z24" s="41"/>
      <c r="AA24" s="96"/>
      <c r="AB24" s="93">
        <v>158.747</v>
      </c>
    </row>
    <row r="25" spans="1:28" s="7" customFormat="1" ht="18" customHeight="1">
      <c r="A25" s="37">
        <v>15</v>
      </c>
      <c r="B25" s="92" t="s">
        <v>43</v>
      </c>
      <c r="C25" s="3">
        <v>10</v>
      </c>
      <c r="D25" s="54">
        <v>60</v>
      </c>
      <c r="E25" s="1"/>
      <c r="F25" s="1">
        <v>120</v>
      </c>
      <c r="G25" s="1"/>
      <c r="H25" s="1"/>
      <c r="I25" s="1"/>
      <c r="J25" s="1"/>
      <c r="K25" s="1">
        <v>4</v>
      </c>
      <c r="L25" s="1"/>
      <c r="M25" s="1"/>
      <c r="N25" s="38">
        <v>30</v>
      </c>
      <c r="O25" s="4"/>
      <c r="P25" s="3"/>
      <c r="Q25" s="1"/>
      <c r="R25" s="1"/>
      <c r="S25" s="1"/>
      <c r="T25" s="1"/>
      <c r="U25" s="38">
        <v>25</v>
      </c>
      <c r="V25" s="38"/>
      <c r="W25" s="4"/>
      <c r="X25" s="54"/>
      <c r="Y25" s="45"/>
      <c r="Z25" s="41" t="s">
        <v>135</v>
      </c>
      <c r="AA25" s="96"/>
      <c r="AB25" s="93">
        <v>54.245</v>
      </c>
    </row>
    <row r="26" spans="1:28" s="7" customFormat="1" ht="18" customHeight="1">
      <c r="A26" s="37">
        <v>16</v>
      </c>
      <c r="B26" s="92" t="s">
        <v>44</v>
      </c>
      <c r="C26" s="3">
        <v>250</v>
      </c>
      <c r="D26" s="54"/>
      <c r="E26" s="1"/>
      <c r="F26" s="1">
        <v>100</v>
      </c>
      <c r="G26" s="1"/>
      <c r="H26" s="1"/>
      <c r="I26" s="1"/>
      <c r="J26" s="1"/>
      <c r="K26" s="1"/>
      <c r="L26" s="1"/>
      <c r="M26" s="1"/>
      <c r="N26" s="38"/>
      <c r="O26" s="4"/>
      <c r="P26" s="3"/>
      <c r="Q26" s="1"/>
      <c r="R26" s="1"/>
      <c r="S26" s="1"/>
      <c r="T26" s="1"/>
      <c r="U26" s="38">
        <v>35</v>
      </c>
      <c r="V26" s="38"/>
      <c r="W26" s="4"/>
      <c r="X26" s="54"/>
      <c r="Y26" s="45"/>
      <c r="Z26" s="41"/>
      <c r="AA26" s="96"/>
      <c r="AB26" s="93">
        <v>133.106</v>
      </c>
    </row>
    <row r="27" spans="1:28" s="7" customFormat="1" ht="18" customHeight="1">
      <c r="A27" s="37">
        <v>17</v>
      </c>
      <c r="B27" s="92" t="s">
        <v>45</v>
      </c>
      <c r="C27" s="3"/>
      <c r="D27" s="54"/>
      <c r="E27" s="1"/>
      <c r="F27" s="1"/>
      <c r="G27" s="1"/>
      <c r="H27" s="1"/>
      <c r="I27" s="1"/>
      <c r="J27" s="1"/>
      <c r="K27" s="1"/>
      <c r="L27" s="1"/>
      <c r="M27" s="1"/>
      <c r="N27" s="38"/>
      <c r="O27" s="4"/>
      <c r="P27" s="3">
        <v>8</v>
      </c>
      <c r="Q27" s="1">
        <v>7</v>
      </c>
      <c r="R27" s="1"/>
      <c r="S27" s="1">
        <v>6</v>
      </c>
      <c r="T27" s="1"/>
      <c r="U27" s="38">
        <v>11</v>
      </c>
      <c r="V27" s="38"/>
      <c r="W27" s="4"/>
      <c r="X27" s="54"/>
      <c r="Y27" s="45"/>
      <c r="Z27" s="41"/>
      <c r="AA27" s="96"/>
      <c r="AB27" s="93">
        <v>156.119</v>
      </c>
    </row>
    <row r="28" spans="1:28" s="7" customFormat="1" ht="18" customHeight="1">
      <c r="A28" s="37">
        <v>18</v>
      </c>
      <c r="B28" s="92" t="s">
        <v>46</v>
      </c>
      <c r="C28" s="3"/>
      <c r="D28" s="54"/>
      <c r="E28" s="1"/>
      <c r="F28" s="1"/>
      <c r="G28" s="1"/>
      <c r="H28" s="1">
        <v>5</v>
      </c>
      <c r="I28" s="1"/>
      <c r="J28" s="1">
        <v>1</v>
      </c>
      <c r="K28" s="1"/>
      <c r="L28" s="1"/>
      <c r="M28" s="1"/>
      <c r="N28" s="38">
        <v>5</v>
      </c>
      <c r="O28" s="4">
        <v>1</v>
      </c>
      <c r="P28" s="3"/>
      <c r="Q28" s="1"/>
      <c r="R28" s="1"/>
      <c r="S28" s="1">
        <v>6</v>
      </c>
      <c r="T28" s="1"/>
      <c r="U28" s="38">
        <v>22</v>
      </c>
      <c r="V28" s="38"/>
      <c r="W28" s="4"/>
      <c r="X28" s="54"/>
      <c r="Y28" s="45"/>
      <c r="Z28" s="41"/>
      <c r="AA28" s="96"/>
      <c r="AB28" s="93">
        <v>30.267</v>
      </c>
    </row>
    <row r="29" spans="1:28" s="7" customFormat="1" ht="18" customHeight="1">
      <c r="A29" s="37">
        <v>19</v>
      </c>
      <c r="B29" s="92" t="s">
        <v>47</v>
      </c>
      <c r="C29" s="3"/>
      <c r="D29" s="54">
        <v>7</v>
      </c>
      <c r="E29" s="1"/>
      <c r="F29" s="1"/>
      <c r="G29" s="1">
        <v>1</v>
      </c>
      <c r="H29" s="1"/>
      <c r="I29" s="1"/>
      <c r="J29" s="1"/>
      <c r="K29" s="1"/>
      <c r="L29" s="1"/>
      <c r="M29" s="1"/>
      <c r="N29" s="38"/>
      <c r="O29" s="4"/>
      <c r="P29" s="3"/>
      <c r="Q29" s="1"/>
      <c r="R29" s="1"/>
      <c r="S29" s="1"/>
      <c r="T29" s="1"/>
      <c r="U29" s="38">
        <v>10</v>
      </c>
      <c r="V29" s="38"/>
      <c r="W29" s="4"/>
      <c r="X29" s="54"/>
      <c r="Y29" s="45"/>
      <c r="Z29" s="41"/>
      <c r="AA29" s="96"/>
      <c r="AB29" s="93">
        <v>252.743</v>
      </c>
    </row>
    <row r="30" spans="1:28" s="7" customFormat="1" ht="18" customHeight="1">
      <c r="A30" s="37">
        <v>20</v>
      </c>
      <c r="B30" s="92" t="s">
        <v>48</v>
      </c>
      <c r="C30" s="3"/>
      <c r="D30" s="54"/>
      <c r="E30" s="1"/>
      <c r="F30" s="1"/>
      <c r="G30" s="1"/>
      <c r="H30" s="1"/>
      <c r="I30" s="1">
        <v>45</v>
      </c>
      <c r="J30" s="1"/>
      <c r="K30" s="1"/>
      <c r="L30" s="1"/>
      <c r="M30" s="1"/>
      <c r="N30" s="38"/>
      <c r="O30" s="4"/>
      <c r="P30" s="3"/>
      <c r="Q30" s="1"/>
      <c r="R30" s="1"/>
      <c r="S30" s="1">
        <v>9</v>
      </c>
      <c r="T30" s="1"/>
      <c r="U30" s="38">
        <v>30</v>
      </c>
      <c r="V30" s="38"/>
      <c r="W30" s="4"/>
      <c r="X30" s="54"/>
      <c r="Y30" s="91">
        <v>40</v>
      </c>
      <c r="Z30" s="41"/>
      <c r="AA30" s="96"/>
      <c r="AB30" s="93">
        <v>11.322</v>
      </c>
    </row>
    <row r="31" spans="1:28" s="7" customFormat="1" ht="18" customHeight="1">
      <c r="A31" s="37">
        <v>21</v>
      </c>
      <c r="B31" s="92" t="s">
        <v>49</v>
      </c>
      <c r="C31" s="3"/>
      <c r="D31" s="54"/>
      <c r="E31" s="1"/>
      <c r="F31" s="1"/>
      <c r="G31" s="1"/>
      <c r="H31" s="1"/>
      <c r="I31" s="1"/>
      <c r="J31" s="1"/>
      <c r="K31" s="1"/>
      <c r="L31" s="1"/>
      <c r="M31" s="1"/>
      <c r="N31" s="38"/>
      <c r="O31" s="4"/>
      <c r="P31" s="3"/>
      <c r="Q31" s="1"/>
      <c r="R31" s="1"/>
      <c r="S31" s="1"/>
      <c r="T31" s="1"/>
      <c r="U31" s="38">
        <v>10</v>
      </c>
      <c r="V31" s="38"/>
      <c r="W31" s="4"/>
      <c r="X31" s="54"/>
      <c r="Y31" s="45"/>
      <c r="Z31" s="41"/>
      <c r="AA31" s="96"/>
      <c r="AB31" s="93">
        <v>5.292</v>
      </c>
    </row>
    <row r="32" spans="1:28" s="7" customFormat="1" ht="18" customHeight="1">
      <c r="A32" s="37">
        <v>22</v>
      </c>
      <c r="B32" s="92" t="s">
        <v>118</v>
      </c>
      <c r="C32" s="3"/>
      <c r="D32" s="54"/>
      <c r="E32" s="1"/>
      <c r="F32" s="1"/>
      <c r="G32" s="1"/>
      <c r="H32" s="1">
        <v>4</v>
      </c>
      <c r="I32" s="1"/>
      <c r="J32" s="1"/>
      <c r="K32" s="1">
        <v>1</v>
      </c>
      <c r="L32" s="1"/>
      <c r="M32" s="1"/>
      <c r="N32" s="38"/>
      <c r="O32" s="4"/>
      <c r="P32" s="3"/>
      <c r="Q32" s="1"/>
      <c r="R32" s="1"/>
      <c r="S32" s="1">
        <v>6</v>
      </c>
      <c r="T32" s="1"/>
      <c r="U32" s="38">
        <v>35</v>
      </c>
      <c r="V32" s="38"/>
      <c r="W32" s="4"/>
      <c r="X32" s="54"/>
      <c r="Y32" s="45"/>
      <c r="Z32" s="41"/>
      <c r="AA32" s="96"/>
      <c r="AB32" s="93">
        <v>48.799</v>
      </c>
    </row>
    <row r="33" spans="1:28" s="7" customFormat="1" ht="18" customHeight="1">
      <c r="A33" s="37">
        <v>23</v>
      </c>
      <c r="B33" s="92" t="s">
        <v>50</v>
      </c>
      <c r="C33" s="3">
        <v>11</v>
      </c>
      <c r="D33" s="54">
        <v>6</v>
      </c>
      <c r="E33" s="1"/>
      <c r="F33" s="1"/>
      <c r="G33" s="1"/>
      <c r="H33" s="1"/>
      <c r="I33" s="1"/>
      <c r="J33" s="1"/>
      <c r="K33" s="1"/>
      <c r="L33" s="1"/>
      <c r="M33" s="1"/>
      <c r="N33" s="38"/>
      <c r="O33" s="4"/>
      <c r="P33" s="3"/>
      <c r="Q33" s="1"/>
      <c r="R33" s="1"/>
      <c r="S33" s="1"/>
      <c r="T33" s="1"/>
      <c r="U33" s="38"/>
      <c r="V33" s="38"/>
      <c r="W33" s="4"/>
      <c r="X33" s="54">
        <v>5</v>
      </c>
      <c r="Y33" s="45"/>
      <c r="Z33" s="41"/>
      <c r="AA33" s="96">
        <v>10</v>
      </c>
      <c r="AB33" s="93">
        <v>56.128</v>
      </c>
    </row>
    <row r="34" spans="1:28" s="7" customFormat="1" ht="18" customHeight="1">
      <c r="A34" s="37">
        <v>24</v>
      </c>
      <c r="B34" s="92" t="s">
        <v>51</v>
      </c>
      <c r="C34" s="3"/>
      <c r="D34" s="54"/>
      <c r="E34" s="1"/>
      <c r="F34" s="1"/>
      <c r="G34" s="1" t="s">
        <v>134</v>
      </c>
      <c r="H34" s="1">
        <v>6</v>
      </c>
      <c r="I34" s="1"/>
      <c r="J34" s="1"/>
      <c r="K34" s="1"/>
      <c r="L34" s="1"/>
      <c r="M34" s="1"/>
      <c r="N34" s="38"/>
      <c r="O34" s="4"/>
      <c r="P34" s="3"/>
      <c r="Q34" s="1"/>
      <c r="R34" s="1"/>
      <c r="S34" s="1">
        <v>6</v>
      </c>
      <c r="T34" s="1"/>
      <c r="U34" s="38">
        <v>25</v>
      </c>
      <c r="V34" s="38"/>
      <c r="W34" s="4"/>
      <c r="X34" s="54"/>
      <c r="Y34" s="45"/>
      <c r="Z34" s="41"/>
      <c r="AA34" s="96"/>
      <c r="AB34" s="93">
        <v>41.699</v>
      </c>
    </row>
    <row r="35" spans="1:28" s="7" customFormat="1" ht="18" customHeight="1">
      <c r="A35" s="37">
        <v>25</v>
      </c>
      <c r="B35" s="92" t="s">
        <v>52</v>
      </c>
      <c r="C35" s="3">
        <v>5</v>
      </c>
      <c r="D35" s="54"/>
      <c r="E35" s="1"/>
      <c r="F35" s="1" t="s">
        <v>26</v>
      </c>
      <c r="G35" s="1" t="s">
        <v>26</v>
      </c>
      <c r="H35" s="1" t="s">
        <v>26</v>
      </c>
      <c r="I35" s="1"/>
      <c r="J35" s="1"/>
      <c r="K35" s="1"/>
      <c r="L35" s="1"/>
      <c r="M35" s="1"/>
      <c r="N35" s="38"/>
      <c r="O35" s="4"/>
      <c r="P35" s="3"/>
      <c r="Q35" s="1"/>
      <c r="R35" s="1"/>
      <c r="S35" s="1"/>
      <c r="T35" s="1"/>
      <c r="U35" s="38" t="s">
        <v>26</v>
      </c>
      <c r="V35" s="38" t="s">
        <v>26</v>
      </c>
      <c r="W35" s="4"/>
      <c r="X35" s="54"/>
      <c r="Y35" s="45" t="s">
        <v>26</v>
      </c>
      <c r="Z35" s="41"/>
      <c r="AA35" s="96"/>
      <c r="AB35" s="93">
        <v>12.087</v>
      </c>
    </row>
    <row r="36" spans="1:28" s="7" customFormat="1" ht="18" customHeight="1">
      <c r="A36" s="37">
        <v>26</v>
      </c>
      <c r="B36" s="92" t="s">
        <v>53</v>
      </c>
      <c r="C36" s="3"/>
      <c r="D36" s="54" t="s">
        <v>26</v>
      </c>
      <c r="E36" s="1"/>
      <c r="F36" s="1"/>
      <c r="G36" s="1" t="s">
        <v>26</v>
      </c>
      <c r="H36" s="1" t="s">
        <v>26</v>
      </c>
      <c r="I36" s="1"/>
      <c r="J36" s="1"/>
      <c r="K36" s="1"/>
      <c r="L36" s="1"/>
      <c r="M36" s="1"/>
      <c r="N36" s="38"/>
      <c r="O36" s="4"/>
      <c r="P36" s="3"/>
      <c r="Q36" s="1"/>
      <c r="R36" s="1"/>
      <c r="S36" s="1"/>
      <c r="T36" s="1"/>
      <c r="U36" s="38">
        <v>10</v>
      </c>
      <c r="V36" s="38">
        <v>10</v>
      </c>
      <c r="W36" s="4"/>
      <c r="X36" s="54"/>
      <c r="Y36" s="45"/>
      <c r="Z36" s="41"/>
      <c r="AA36" s="96"/>
      <c r="AB36" s="93">
        <v>2.577</v>
      </c>
    </row>
    <row r="37" spans="1:28" s="7" customFormat="1" ht="18" customHeight="1">
      <c r="A37" s="37">
        <v>27</v>
      </c>
      <c r="B37" s="92" t="s">
        <v>54</v>
      </c>
      <c r="C37" s="3" t="s">
        <v>26</v>
      </c>
      <c r="D37" s="54"/>
      <c r="E37" s="1"/>
      <c r="F37" s="1"/>
      <c r="G37" s="1"/>
      <c r="H37" s="1">
        <v>8</v>
      </c>
      <c r="I37" s="1"/>
      <c r="J37" s="1"/>
      <c r="K37" s="1" t="s">
        <v>26</v>
      </c>
      <c r="L37" s="1"/>
      <c r="M37" s="1"/>
      <c r="N37" s="38"/>
      <c r="O37" s="4"/>
      <c r="P37" s="3"/>
      <c r="Q37" s="1"/>
      <c r="R37" s="1"/>
      <c r="S37" s="1" t="s">
        <v>26</v>
      </c>
      <c r="T37" s="1"/>
      <c r="U37" s="38">
        <v>15</v>
      </c>
      <c r="V37" s="38">
        <v>15</v>
      </c>
      <c r="W37" s="4"/>
      <c r="X37" s="54"/>
      <c r="Y37" s="45"/>
      <c r="Z37" s="41"/>
      <c r="AA37" s="96">
        <v>10</v>
      </c>
      <c r="AB37" s="93">
        <v>55.001</v>
      </c>
    </row>
    <row r="38" spans="1:28" s="7" customFormat="1" ht="18" customHeight="1">
      <c r="A38" s="37">
        <v>28</v>
      </c>
      <c r="B38" s="92" t="s">
        <v>55</v>
      </c>
      <c r="C38" s="3"/>
      <c r="D38" s="54">
        <v>5</v>
      </c>
      <c r="E38" s="1"/>
      <c r="F38" s="1"/>
      <c r="G38" s="1"/>
      <c r="H38" s="1"/>
      <c r="I38" s="1"/>
      <c r="J38" s="1"/>
      <c r="K38" s="1"/>
      <c r="L38" s="1"/>
      <c r="M38" s="1"/>
      <c r="N38" s="38"/>
      <c r="O38" s="4"/>
      <c r="P38" s="3"/>
      <c r="Q38" s="1"/>
      <c r="R38" s="1"/>
      <c r="S38" s="1"/>
      <c r="T38" s="1"/>
      <c r="U38" s="38">
        <v>10</v>
      </c>
      <c r="V38" s="38"/>
      <c r="W38" s="4"/>
      <c r="X38" s="54">
        <v>5</v>
      </c>
      <c r="Y38" s="45"/>
      <c r="Z38" s="41"/>
      <c r="AA38" s="96"/>
      <c r="AB38" s="93">
        <v>2.885</v>
      </c>
    </row>
    <row r="39" spans="1:28" s="7" customFormat="1" ht="18" customHeight="1">
      <c r="A39" s="37">
        <v>29</v>
      </c>
      <c r="B39" s="92" t="s">
        <v>56</v>
      </c>
      <c r="C39" s="3"/>
      <c r="D39" s="54"/>
      <c r="E39" s="1"/>
      <c r="F39" s="1"/>
      <c r="G39" s="1"/>
      <c r="H39" s="1">
        <v>7</v>
      </c>
      <c r="I39" s="1"/>
      <c r="J39" s="1"/>
      <c r="K39" s="1"/>
      <c r="L39" s="1"/>
      <c r="M39" s="1"/>
      <c r="N39" s="38"/>
      <c r="O39" s="4"/>
      <c r="P39" s="3"/>
      <c r="Q39" s="1"/>
      <c r="R39" s="1"/>
      <c r="S39" s="1"/>
      <c r="T39" s="1"/>
      <c r="U39" s="38">
        <v>22</v>
      </c>
      <c r="V39" s="38"/>
      <c r="W39" s="4"/>
      <c r="X39" s="54"/>
      <c r="Y39" s="45">
        <v>8</v>
      </c>
      <c r="Z39" s="41"/>
      <c r="AA39" s="96"/>
      <c r="AB39" s="93">
        <v>25.175</v>
      </c>
    </row>
    <row r="40" spans="1:28" s="7" customFormat="1" ht="18" customHeight="1">
      <c r="A40" s="37">
        <v>30</v>
      </c>
      <c r="B40" s="92" t="s">
        <v>57</v>
      </c>
      <c r="C40" s="3"/>
      <c r="D40" s="54"/>
      <c r="E40" s="1"/>
      <c r="F40" s="1"/>
      <c r="G40" s="1"/>
      <c r="H40" s="1">
        <v>4</v>
      </c>
      <c r="I40" s="1">
        <v>150</v>
      </c>
      <c r="J40" s="1"/>
      <c r="K40" s="1"/>
      <c r="L40" s="1"/>
      <c r="M40" s="1"/>
      <c r="N40" s="38"/>
      <c r="O40" s="4"/>
      <c r="P40" s="3"/>
      <c r="Q40" s="1"/>
      <c r="R40" s="1"/>
      <c r="S40" s="1">
        <v>3</v>
      </c>
      <c r="T40" s="1"/>
      <c r="U40" s="38">
        <v>30</v>
      </c>
      <c r="V40" s="38"/>
      <c r="W40" s="4"/>
      <c r="X40" s="54"/>
      <c r="Y40" s="45"/>
      <c r="Z40" s="41"/>
      <c r="AA40" s="96"/>
      <c r="AB40" s="93">
        <v>173.015</v>
      </c>
    </row>
    <row r="41" spans="1:28" s="7" customFormat="1" ht="18" customHeight="1">
      <c r="A41" s="37">
        <v>31</v>
      </c>
      <c r="B41" s="92" t="s">
        <v>58</v>
      </c>
      <c r="C41" s="3"/>
      <c r="D41" s="54"/>
      <c r="E41" s="1"/>
      <c r="F41" s="1"/>
      <c r="G41" s="1"/>
      <c r="H41" s="1">
        <v>28</v>
      </c>
      <c r="I41" s="1"/>
      <c r="J41" s="1"/>
      <c r="K41" s="1"/>
      <c r="L41" s="1"/>
      <c r="M41" s="1"/>
      <c r="N41" s="38"/>
      <c r="O41" s="4"/>
      <c r="P41" s="3">
        <v>40</v>
      </c>
      <c r="Q41" s="1"/>
      <c r="R41" s="1"/>
      <c r="S41" s="1"/>
      <c r="T41" s="1"/>
      <c r="U41" s="38">
        <v>30</v>
      </c>
      <c r="V41" s="38"/>
      <c r="W41" s="4"/>
      <c r="X41" s="54">
        <v>5</v>
      </c>
      <c r="Y41" s="45"/>
      <c r="Z41" s="41"/>
      <c r="AA41" s="96"/>
      <c r="AB41" s="93">
        <v>171.943</v>
      </c>
    </row>
    <row r="42" spans="1:28" s="7" customFormat="1" ht="18" customHeight="1">
      <c r="A42" s="37">
        <v>32</v>
      </c>
      <c r="B42" s="92" t="s">
        <v>59</v>
      </c>
      <c r="C42" s="3"/>
      <c r="D42" s="54"/>
      <c r="E42" s="1"/>
      <c r="F42" s="1"/>
      <c r="G42" s="1"/>
      <c r="H42" s="1">
        <v>7</v>
      </c>
      <c r="I42" s="1"/>
      <c r="J42" s="1"/>
      <c r="K42" s="1"/>
      <c r="L42" s="1"/>
      <c r="M42" s="1"/>
      <c r="N42" s="38"/>
      <c r="O42" s="4"/>
      <c r="P42" s="3"/>
      <c r="Q42" s="1"/>
      <c r="R42" s="1"/>
      <c r="S42" s="1"/>
      <c r="T42" s="1"/>
      <c r="U42" s="38">
        <v>30</v>
      </c>
      <c r="V42" s="38"/>
      <c r="W42" s="4"/>
      <c r="X42" s="54"/>
      <c r="Y42" s="45"/>
      <c r="Z42" s="41"/>
      <c r="AA42" s="96">
        <v>10</v>
      </c>
      <c r="AB42" s="112">
        <v>131.1</v>
      </c>
    </row>
    <row r="43" spans="1:28" s="7" customFormat="1" ht="18" customHeight="1">
      <c r="A43" s="37">
        <v>33</v>
      </c>
      <c r="B43" s="92" t="s">
        <v>60</v>
      </c>
      <c r="C43" s="3"/>
      <c r="D43" s="54"/>
      <c r="E43" s="1"/>
      <c r="F43" s="1">
        <v>40</v>
      </c>
      <c r="G43" s="1"/>
      <c r="H43" s="1">
        <v>4</v>
      </c>
      <c r="I43" s="1"/>
      <c r="J43" s="1"/>
      <c r="K43" s="1"/>
      <c r="L43" s="1"/>
      <c r="M43" s="1"/>
      <c r="N43" s="38"/>
      <c r="O43" s="4">
        <v>3</v>
      </c>
      <c r="P43" s="3"/>
      <c r="Q43" s="1"/>
      <c r="R43" s="1"/>
      <c r="S43" s="1">
        <v>8</v>
      </c>
      <c r="T43" s="1"/>
      <c r="U43" s="38">
        <v>30</v>
      </c>
      <c r="V43" s="38"/>
      <c r="W43" s="4"/>
      <c r="X43" s="54"/>
      <c r="Y43" s="45"/>
      <c r="Z43" s="41"/>
      <c r="AA43" s="96"/>
      <c r="AB43" s="93">
        <v>45.292</v>
      </c>
    </row>
    <row r="44" spans="1:28" ht="18" customHeight="1">
      <c r="A44" s="37">
        <v>34</v>
      </c>
      <c r="B44" s="92" t="s">
        <v>61</v>
      </c>
      <c r="C44" s="3"/>
      <c r="D44" s="54"/>
      <c r="E44" s="1"/>
      <c r="F44" s="1"/>
      <c r="G44" s="1"/>
      <c r="H44" s="1">
        <v>2</v>
      </c>
      <c r="I44" s="1"/>
      <c r="J44" s="1"/>
      <c r="K44" s="1"/>
      <c r="L44" s="1"/>
      <c r="M44" s="1"/>
      <c r="N44" s="38">
        <v>12</v>
      </c>
      <c r="O44" s="4"/>
      <c r="P44" s="3"/>
      <c r="Q44" s="1"/>
      <c r="R44" s="1"/>
      <c r="S44" s="1"/>
      <c r="T44" s="1"/>
      <c r="U44" s="38">
        <v>15</v>
      </c>
      <c r="V44" s="38"/>
      <c r="W44" s="4"/>
      <c r="X44" s="54">
        <v>4</v>
      </c>
      <c r="Y44" s="44"/>
      <c r="Z44" s="40"/>
      <c r="AA44" s="97"/>
      <c r="AB44" s="106">
        <v>48.671</v>
      </c>
    </row>
    <row r="45" spans="1:28" ht="18" customHeight="1">
      <c r="A45" s="37">
        <v>35</v>
      </c>
      <c r="B45" s="92" t="s">
        <v>62</v>
      </c>
      <c r="C45" s="3">
        <v>5</v>
      </c>
      <c r="D45" s="54"/>
      <c r="E45" s="1"/>
      <c r="F45" s="1"/>
      <c r="G45" s="1"/>
      <c r="H45" s="1"/>
      <c r="I45" s="1"/>
      <c r="J45" s="1"/>
      <c r="K45" s="1">
        <v>2</v>
      </c>
      <c r="L45" s="1"/>
      <c r="M45" s="1"/>
      <c r="N45" s="38"/>
      <c r="O45" s="4"/>
      <c r="P45" s="3"/>
      <c r="Q45" s="1"/>
      <c r="R45" s="1"/>
      <c r="S45" s="1"/>
      <c r="T45" s="1"/>
      <c r="U45" s="38">
        <v>20</v>
      </c>
      <c r="V45" s="38"/>
      <c r="W45" s="4"/>
      <c r="X45" s="54"/>
      <c r="Y45" s="44"/>
      <c r="Z45" s="40"/>
      <c r="AA45" s="97"/>
      <c r="AB45" s="106">
        <v>12.868</v>
      </c>
    </row>
    <row r="46" spans="1:28" ht="18" customHeight="1">
      <c r="A46" s="37">
        <v>36</v>
      </c>
      <c r="B46" s="92" t="s">
        <v>63</v>
      </c>
      <c r="C46" s="3"/>
      <c r="D46" s="54"/>
      <c r="E46" s="1"/>
      <c r="F46" s="1">
        <v>20</v>
      </c>
      <c r="G46" s="1"/>
      <c r="H46" s="1">
        <v>10</v>
      </c>
      <c r="I46" s="1"/>
      <c r="J46" s="1"/>
      <c r="K46" s="1"/>
      <c r="L46" s="1"/>
      <c r="M46" s="1"/>
      <c r="N46" s="38"/>
      <c r="O46" s="4"/>
      <c r="P46" s="3"/>
      <c r="Q46" s="1"/>
      <c r="R46" s="1"/>
      <c r="S46" s="1"/>
      <c r="T46" s="1"/>
      <c r="U46" s="38">
        <v>30</v>
      </c>
      <c r="V46" s="38"/>
      <c r="W46" s="4"/>
      <c r="X46" s="54"/>
      <c r="Y46" s="44"/>
      <c r="Z46" s="40"/>
      <c r="AA46" s="97">
        <v>10</v>
      </c>
      <c r="AB46" s="106">
        <v>191.768</v>
      </c>
    </row>
    <row r="47" spans="1:28" ht="18" customHeight="1">
      <c r="A47" s="37">
        <v>37</v>
      </c>
      <c r="B47" s="92" t="s">
        <v>64</v>
      </c>
      <c r="C47" s="3"/>
      <c r="D47" s="54"/>
      <c r="E47" s="1"/>
      <c r="F47" s="1">
        <v>35</v>
      </c>
      <c r="G47" s="1"/>
      <c r="H47" s="1">
        <v>6</v>
      </c>
      <c r="I47" s="1"/>
      <c r="J47" s="1"/>
      <c r="K47" s="1"/>
      <c r="L47" s="1"/>
      <c r="M47" s="1"/>
      <c r="N47" s="38"/>
      <c r="O47" s="4"/>
      <c r="P47" s="3"/>
      <c r="Q47" s="1"/>
      <c r="R47" s="1"/>
      <c r="S47" s="1"/>
      <c r="T47" s="1"/>
      <c r="U47" s="38">
        <v>22</v>
      </c>
      <c r="V47" s="38"/>
      <c r="W47" s="4"/>
      <c r="X47" s="54"/>
      <c r="Y47" s="44"/>
      <c r="Z47" s="40"/>
      <c r="AA47" s="97"/>
      <c r="AB47" s="106">
        <v>121.669</v>
      </c>
    </row>
    <row r="48" spans="1:28" ht="18" customHeight="1">
      <c r="A48" s="37">
        <v>38</v>
      </c>
      <c r="B48" s="92" t="s">
        <v>65</v>
      </c>
      <c r="C48" s="3"/>
      <c r="D48" s="54">
        <v>60</v>
      </c>
      <c r="E48" s="1"/>
      <c r="F48" s="1"/>
      <c r="G48" s="1"/>
      <c r="H48" s="1">
        <v>8</v>
      </c>
      <c r="I48" s="1"/>
      <c r="J48" s="1">
        <v>1</v>
      </c>
      <c r="K48" s="1"/>
      <c r="L48" s="1"/>
      <c r="M48" s="1"/>
      <c r="N48" s="38"/>
      <c r="O48" s="4"/>
      <c r="P48" s="3"/>
      <c r="Q48" s="1"/>
      <c r="R48" s="1"/>
      <c r="S48" s="1"/>
      <c r="T48" s="1"/>
      <c r="U48" s="38">
        <v>10</v>
      </c>
      <c r="V48" s="38"/>
      <c r="W48" s="4"/>
      <c r="X48" s="54"/>
      <c r="Y48" s="44"/>
      <c r="Z48" s="40"/>
      <c r="AA48" s="97"/>
      <c r="AB48" s="106">
        <v>26.113</v>
      </c>
    </row>
    <row r="49" spans="1:28" s="7" customFormat="1" ht="18" customHeight="1">
      <c r="A49" s="37">
        <v>39</v>
      </c>
      <c r="B49" s="92" t="s">
        <v>66</v>
      </c>
      <c r="C49" s="3"/>
      <c r="D49" s="54"/>
      <c r="E49" s="1">
        <v>60</v>
      </c>
      <c r="F49" s="1"/>
      <c r="G49" s="1"/>
      <c r="H49" s="1">
        <v>5</v>
      </c>
      <c r="I49" s="1"/>
      <c r="J49" s="1">
        <v>1</v>
      </c>
      <c r="K49" s="1"/>
      <c r="L49" s="1"/>
      <c r="M49" s="1"/>
      <c r="N49" s="38"/>
      <c r="O49" s="4"/>
      <c r="P49" s="3"/>
      <c r="Q49" s="1"/>
      <c r="R49" s="1"/>
      <c r="S49" s="1"/>
      <c r="T49" s="1"/>
      <c r="U49" s="38">
        <v>15</v>
      </c>
      <c r="V49" s="38"/>
      <c r="W49" s="4"/>
      <c r="X49" s="54"/>
      <c r="Y49" s="45"/>
      <c r="Z49" s="41"/>
      <c r="AA49" s="96"/>
      <c r="AB49" s="106">
        <v>88.783</v>
      </c>
    </row>
    <row r="50" spans="1:28" s="7" customFormat="1" ht="18" customHeight="1">
      <c r="A50" s="37">
        <v>40</v>
      </c>
      <c r="B50" s="92" t="s">
        <v>67</v>
      </c>
      <c r="C50" s="3" t="s">
        <v>26</v>
      </c>
      <c r="D50" s="54" t="s">
        <v>26</v>
      </c>
      <c r="E50" s="1"/>
      <c r="F50" s="1" t="s">
        <v>26</v>
      </c>
      <c r="G50" s="1"/>
      <c r="H50" s="1" t="s">
        <v>26</v>
      </c>
      <c r="I50" s="1"/>
      <c r="J50" s="1"/>
      <c r="K50" s="1" t="s">
        <v>26</v>
      </c>
      <c r="L50" s="1"/>
      <c r="M50" s="1"/>
      <c r="N50" s="38"/>
      <c r="O50" s="4"/>
      <c r="P50" s="3"/>
      <c r="Q50" s="1"/>
      <c r="R50" s="1"/>
      <c r="S50" s="1"/>
      <c r="T50" s="1"/>
      <c r="U50" s="38" t="s">
        <v>26</v>
      </c>
      <c r="V50" s="38" t="s">
        <v>26</v>
      </c>
      <c r="W50" s="4"/>
      <c r="X50" s="54">
        <v>5</v>
      </c>
      <c r="Y50" s="45"/>
      <c r="Z50" s="41"/>
      <c r="AA50" s="96"/>
      <c r="AB50" s="106">
        <v>70.746</v>
      </c>
    </row>
    <row r="51" spans="1:28" s="7" customFormat="1" ht="18" customHeight="1">
      <c r="A51" s="37">
        <v>41</v>
      </c>
      <c r="B51" s="92" t="s">
        <v>68</v>
      </c>
      <c r="C51" s="3" t="s">
        <v>26</v>
      </c>
      <c r="D51" s="54">
        <v>45</v>
      </c>
      <c r="E51" s="1"/>
      <c r="F51" s="1" t="s">
        <v>26</v>
      </c>
      <c r="G51" s="1"/>
      <c r="H51" s="1">
        <v>11</v>
      </c>
      <c r="I51" s="1">
        <v>150</v>
      </c>
      <c r="J51" s="1">
        <v>3</v>
      </c>
      <c r="K51" s="1" t="s">
        <v>26</v>
      </c>
      <c r="L51" s="1"/>
      <c r="M51" s="1"/>
      <c r="N51" s="38" t="s">
        <v>26</v>
      </c>
      <c r="O51" s="4"/>
      <c r="P51" s="3"/>
      <c r="Q51" s="1" t="s">
        <v>26</v>
      </c>
      <c r="R51" s="1"/>
      <c r="S51" s="1"/>
      <c r="T51" s="1"/>
      <c r="U51" s="38">
        <v>30</v>
      </c>
      <c r="V51" s="38" t="s">
        <v>26</v>
      </c>
      <c r="W51" s="4"/>
      <c r="X51" s="54"/>
      <c r="Y51" s="45" t="s">
        <v>26</v>
      </c>
      <c r="Z51" s="41"/>
      <c r="AA51" s="96">
        <v>10</v>
      </c>
      <c r="AB51" s="106">
        <v>75.608</v>
      </c>
    </row>
    <row r="52" spans="1:28" s="7" customFormat="1" ht="18" customHeight="1">
      <c r="A52" s="37">
        <v>42</v>
      </c>
      <c r="B52" s="92" t="s">
        <v>69</v>
      </c>
      <c r="C52" s="3"/>
      <c r="D52" s="54" t="s">
        <v>26</v>
      </c>
      <c r="E52" s="1"/>
      <c r="F52" s="1"/>
      <c r="G52" s="1" t="s">
        <v>26</v>
      </c>
      <c r="H52" s="1" t="s">
        <v>26</v>
      </c>
      <c r="I52" s="1" t="s">
        <v>26</v>
      </c>
      <c r="J52" s="1">
        <v>4</v>
      </c>
      <c r="K52" s="1" t="s">
        <v>26</v>
      </c>
      <c r="L52" s="1"/>
      <c r="M52" s="1"/>
      <c r="N52" s="38"/>
      <c r="O52" s="4"/>
      <c r="P52" s="3"/>
      <c r="Q52" s="1"/>
      <c r="R52" s="1"/>
      <c r="S52" s="1" t="s">
        <v>26</v>
      </c>
      <c r="T52" s="1"/>
      <c r="U52" s="38">
        <v>30</v>
      </c>
      <c r="V52" s="38"/>
      <c r="W52" s="4"/>
      <c r="X52" s="54">
        <v>3</v>
      </c>
      <c r="Y52" s="45"/>
      <c r="Z52" s="41"/>
      <c r="AA52" s="96">
        <v>10</v>
      </c>
      <c r="AB52" s="106">
        <v>59.402</v>
      </c>
    </row>
    <row r="53" spans="1:28" ht="18" customHeight="1">
      <c r="A53" s="37">
        <v>43</v>
      </c>
      <c r="B53" s="92" t="s">
        <v>70</v>
      </c>
      <c r="C53" s="3">
        <v>20</v>
      </c>
      <c r="D53" s="54"/>
      <c r="E53" s="1"/>
      <c r="F53" s="1">
        <v>5</v>
      </c>
      <c r="G53" s="1">
        <v>2</v>
      </c>
      <c r="H53" s="1"/>
      <c r="I53" s="1"/>
      <c r="J53" s="1"/>
      <c r="K53" s="1"/>
      <c r="L53" s="1"/>
      <c r="M53" s="1"/>
      <c r="N53" s="38"/>
      <c r="O53" s="4">
        <v>2</v>
      </c>
      <c r="P53" s="3">
        <v>70</v>
      </c>
      <c r="Q53" s="1"/>
      <c r="R53" s="1"/>
      <c r="S53" s="1"/>
      <c r="T53" s="1"/>
      <c r="U53" s="38">
        <v>15</v>
      </c>
      <c r="V53" s="38" t="s">
        <v>26</v>
      </c>
      <c r="W53" s="4"/>
      <c r="X53" s="54"/>
      <c r="Y53" s="44"/>
      <c r="Z53" s="40"/>
      <c r="AA53" s="97"/>
      <c r="AB53" s="106">
        <v>246.606</v>
      </c>
    </row>
    <row r="54" spans="1:28" ht="18" customHeight="1">
      <c r="A54" s="37">
        <v>44</v>
      </c>
      <c r="B54" s="92" t="s">
        <v>71</v>
      </c>
      <c r="C54" s="3" t="s">
        <v>26</v>
      </c>
      <c r="D54" s="54"/>
      <c r="E54" s="1"/>
      <c r="F54" s="1"/>
      <c r="G54" s="1"/>
      <c r="H54" s="1">
        <v>7</v>
      </c>
      <c r="I54" s="1"/>
      <c r="J54" s="1">
        <v>2</v>
      </c>
      <c r="K54" s="1">
        <v>2</v>
      </c>
      <c r="L54" s="1"/>
      <c r="M54" s="1"/>
      <c r="N54" s="38"/>
      <c r="O54" s="4">
        <v>2</v>
      </c>
      <c r="P54" s="3"/>
      <c r="Q54" s="1"/>
      <c r="R54" s="1"/>
      <c r="S54" s="1">
        <v>5</v>
      </c>
      <c r="T54" s="1"/>
      <c r="U54" s="38">
        <v>20</v>
      </c>
      <c r="V54" s="38" t="s">
        <v>26</v>
      </c>
      <c r="W54" s="4"/>
      <c r="X54" s="54"/>
      <c r="Y54" s="44"/>
      <c r="Z54" s="40"/>
      <c r="AA54" s="97"/>
      <c r="AB54" s="106">
        <v>33.136</v>
      </c>
    </row>
    <row r="55" spans="1:28" ht="18" customHeight="1">
      <c r="A55" s="37">
        <v>45</v>
      </c>
      <c r="B55" s="92" t="s">
        <v>72</v>
      </c>
      <c r="C55" s="3"/>
      <c r="D55" s="54">
        <v>25</v>
      </c>
      <c r="E55" s="1"/>
      <c r="F55" s="1"/>
      <c r="G55" s="1"/>
      <c r="H55" s="1" t="s">
        <v>26</v>
      </c>
      <c r="I55" s="1"/>
      <c r="J55" s="1"/>
      <c r="K55" s="1">
        <v>2</v>
      </c>
      <c r="L55" s="1"/>
      <c r="M55" s="1"/>
      <c r="N55" s="38"/>
      <c r="O55" s="4"/>
      <c r="P55" s="3"/>
      <c r="Q55" s="1"/>
      <c r="R55" s="1"/>
      <c r="S55" s="1">
        <v>105</v>
      </c>
      <c r="T55" s="1" t="s">
        <v>26</v>
      </c>
      <c r="U55" s="38">
        <v>25</v>
      </c>
      <c r="V55" s="38">
        <v>25</v>
      </c>
      <c r="W55" s="4"/>
      <c r="X55" s="54"/>
      <c r="Y55" s="44"/>
      <c r="Z55" s="40"/>
      <c r="AA55" s="97"/>
      <c r="AB55" s="106">
        <v>62.931</v>
      </c>
    </row>
    <row r="56" spans="1:28" ht="18" customHeight="1">
      <c r="A56" s="37">
        <v>46</v>
      </c>
      <c r="B56" s="92" t="s">
        <v>73</v>
      </c>
      <c r="C56" s="3"/>
      <c r="D56" s="54" t="s">
        <v>26</v>
      </c>
      <c r="E56" s="1" t="s">
        <v>26</v>
      </c>
      <c r="F56" s="1" t="s">
        <v>26</v>
      </c>
      <c r="G56" s="1"/>
      <c r="H56" s="1"/>
      <c r="I56" s="1">
        <v>15</v>
      </c>
      <c r="J56" s="1">
        <v>2</v>
      </c>
      <c r="K56" s="1" t="s">
        <v>26</v>
      </c>
      <c r="L56" s="1"/>
      <c r="M56" s="1"/>
      <c r="N56" s="38"/>
      <c r="O56" s="4" t="s">
        <v>26</v>
      </c>
      <c r="P56" s="3"/>
      <c r="Q56" s="1"/>
      <c r="R56" s="1"/>
      <c r="S56" s="1" t="s">
        <v>26</v>
      </c>
      <c r="T56" s="1"/>
      <c r="U56" s="38">
        <v>20</v>
      </c>
      <c r="V56" s="38"/>
      <c r="W56" s="4"/>
      <c r="X56" s="54"/>
      <c r="Y56" s="44" t="s">
        <v>26</v>
      </c>
      <c r="Z56" s="40"/>
      <c r="AA56" s="97"/>
      <c r="AB56" s="106">
        <v>49.033</v>
      </c>
    </row>
    <row r="57" spans="1:28" s="7" customFormat="1" ht="18" customHeight="1">
      <c r="A57" s="37">
        <v>47</v>
      </c>
      <c r="B57" s="92" t="s">
        <v>74</v>
      </c>
      <c r="C57" s="3"/>
      <c r="D57" s="54"/>
      <c r="E57" s="1" t="s">
        <v>26</v>
      </c>
      <c r="F57" s="1"/>
      <c r="G57" s="1"/>
      <c r="H57" s="1" t="s">
        <v>26</v>
      </c>
      <c r="I57" s="1">
        <v>100</v>
      </c>
      <c r="J57" s="1">
        <v>3</v>
      </c>
      <c r="K57" s="1">
        <v>1</v>
      </c>
      <c r="L57" s="1"/>
      <c r="M57" s="1"/>
      <c r="N57" s="38"/>
      <c r="O57" s="4">
        <v>3</v>
      </c>
      <c r="P57" s="3"/>
      <c r="Q57" s="1"/>
      <c r="R57" s="1"/>
      <c r="S57" s="1"/>
      <c r="T57" s="1"/>
      <c r="U57" s="38">
        <v>30</v>
      </c>
      <c r="V57" s="38">
        <v>20</v>
      </c>
      <c r="W57" s="4"/>
      <c r="X57" s="54"/>
      <c r="Y57" s="45">
        <v>10</v>
      </c>
      <c r="Z57" s="41"/>
      <c r="AA57" s="96">
        <v>10</v>
      </c>
      <c r="AB57" s="106">
        <v>149.413</v>
      </c>
    </row>
    <row r="58" spans="1:28" s="7" customFormat="1" ht="18" customHeight="1">
      <c r="A58" s="37">
        <v>48</v>
      </c>
      <c r="B58" s="92" t="s">
        <v>75</v>
      </c>
      <c r="C58" s="3"/>
      <c r="D58" s="54" t="s">
        <v>26</v>
      </c>
      <c r="E58" s="1"/>
      <c r="F58" s="1"/>
      <c r="G58" s="1"/>
      <c r="H58" s="1">
        <v>5</v>
      </c>
      <c r="I58" s="1">
        <v>300</v>
      </c>
      <c r="J58" s="1">
        <v>3</v>
      </c>
      <c r="K58" s="1">
        <v>2</v>
      </c>
      <c r="L58" s="1"/>
      <c r="M58" s="1"/>
      <c r="N58" s="38"/>
      <c r="O58" s="4"/>
      <c r="P58" s="3"/>
      <c r="Q58" s="1"/>
      <c r="R58" s="1"/>
      <c r="S58" s="1"/>
      <c r="T58" s="1"/>
      <c r="U58" s="38">
        <v>20</v>
      </c>
      <c r="V58" s="38">
        <v>15</v>
      </c>
      <c r="W58" s="4"/>
      <c r="X58" s="54"/>
      <c r="Y58" s="45"/>
      <c r="Z58" s="41"/>
      <c r="AA58" s="96"/>
      <c r="AB58" s="106">
        <v>83.723</v>
      </c>
    </row>
    <row r="59" spans="1:28" ht="18" customHeight="1">
      <c r="A59" s="37">
        <v>49</v>
      </c>
      <c r="B59" s="92" t="s">
        <v>76</v>
      </c>
      <c r="C59" s="3" t="s">
        <v>26</v>
      </c>
      <c r="D59" s="54">
        <v>30</v>
      </c>
      <c r="E59" s="1"/>
      <c r="F59" s="1">
        <v>50</v>
      </c>
      <c r="G59" s="1"/>
      <c r="H59" s="1"/>
      <c r="I59" s="1"/>
      <c r="J59" s="1"/>
      <c r="K59" s="1" t="s">
        <v>26</v>
      </c>
      <c r="L59" s="1"/>
      <c r="M59" s="1"/>
      <c r="N59" s="38"/>
      <c r="O59" s="4"/>
      <c r="P59" s="3"/>
      <c r="Q59" s="1"/>
      <c r="R59" s="1"/>
      <c r="S59" s="1"/>
      <c r="T59" s="1"/>
      <c r="U59" s="38"/>
      <c r="V59" s="38"/>
      <c r="W59" s="4"/>
      <c r="X59" s="54"/>
      <c r="Y59" s="44"/>
      <c r="Z59" s="40"/>
      <c r="AA59" s="97"/>
      <c r="AB59" s="106">
        <v>25.474</v>
      </c>
    </row>
    <row r="60" spans="1:28" ht="18" customHeight="1">
      <c r="A60" s="37">
        <v>50</v>
      </c>
      <c r="B60" s="92" t="s">
        <v>77</v>
      </c>
      <c r="C60" s="3"/>
      <c r="D60" s="54"/>
      <c r="E60" s="1"/>
      <c r="F60" s="1">
        <v>5</v>
      </c>
      <c r="G60" s="1"/>
      <c r="H60" s="1"/>
      <c r="I60" s="1"/>
      <c r="J60" s="1"/>
      <c r="K60" s="1"/>
      <c r="L60" s="1"/>
      <c r="M60" s="1"/>
      <c r="N60" s="38"/>
      <c r="O60" s="4"/>
      <c r="P60" s="3"/>
      <c r="Q60" s="1"/>
      <c r="R60" s="1"/>
      <c r="S60" s="1"/>
      <c r="T60" s="1"/>
      <c r="U60" s="38"/>
      <c r="V60" s="38"/>
      <c r="W60" s="4"/>
      <c r="X60" s="54"/>
      <c r="Y60" s="44"/>
      <c r="Z60" s="40">
        <v>2</v>
      </c>
      <c r="AA60" s="97"/>
      <c r="AB60" s="106">
        <v>3.796</v>
      </c>
    </row>
    <row r="61" spans="1:28" ht="18" customHeight="1">
      <c r="A61" s="37">
        <v>51</v>
      </c>
      <c r="B61" s="92" t="s">
        <v>78</v>
      </c>
      <c r="C61" s="3">
        <v>100</v>
      </c>
      <c r="D61" s="54" t="s">
        <v>26</v>
      </c>
      <c r="E61" s="1"/>
      <c r="F61" s="1">
        <v>7</v>
      </c>
      <c r="G61" s="1"/>
      <c r="H61" s="1" t="s">
        <v>26</v>
      </c>
      <c r="I61" s="1"/>
      <c r="J61" s="1"/>
      <c r="K61" s="1">
        <v>2</v>
      </c>
      <c r="L61" s="1"/>
      <c r="M61" s="1"/>
      <c r="N61" s="38"/>
      <c r="O61" s="4"/>
      <c r="P61" s="3">
        <v>70</v>
      </c>
      <c r="Q61" s="1"/>
      <c r="R61" s="1"/>
      <c r="S61" s="1"/>
      <c r="T61" s="1"/>
      <c r="U61" s="38">
        <v>10</v>
      </c>
      <c r="V61" s="38">
        <v>15</v>
      </c>
      <c r="W61" s="4"/>
      <c r="X61" s="54"/>
      <c r="Y61" s="44"/>
      <c r="Z61" s="40"/>
      <c r="AA61" s="97"/>
      <c r="AB61" s="106">
        <v>84.219</v>
      </c>
    </row>
    <row r="62" spans="1:28" ht="18" customHeight="1">
      <c r="A62" s="37">
        <v>52</v>
      </c>
      <c r="B62" s="92" t="s">
        <v>79</v>
      </c>
      <c r="C62" s="3">
        <v>5</v>
      </c>
      <c r="D62" s="54"/>
      <c r="E62" s="1"/>
      <c r="F62" s="1" t="s">
        <v>26</v>
      </c>
      <c r="G62" s="1"/>
      <c r="H62" s="1" t="s">
        <v>26</v>
      </c>
      <c r="I62" s="1"/>
      <c r="J62" s="1"/>
      <c r="K62" s="1">
        <v>1</v>
      </c>
      <c r="L62" s="1"/>
      <c r="M62" s="1"/>
      <c r="N62" s="38"/>
      <c r="O62" s="4"/>
      <c r="P62" s="3"/>
      <c r="Q62" s="1"/>
      <c r="R62" s="1"/>
      <c r="S62" s="1"/>
      <c r="T62" s="1"/>
      <c r="U62" s="38">
        <v>10</v>
      </c>
      <c r="V62" s="38">
        <v>15</v>
      </c>
      <c r="W62" s="4"/>
      <c r="X62" s="54"/>
      <c r="Y62" s="44"/>
      <c r="Z62" s="40"/>
      <c r="AA62" s="97"/>
      <c r="AB62" s="113">
        <v>98.17</v>
      </c>
    </row>
    <row r="63" spans="1:28" ht="18" customHeight="1">
      <c r="A63" s="37">
        <v>53</v>
      </c>
      <c r="B63" s="92" t="s">
        <v>80</v>
      </c>
      <c r="C63" s="3" t="s">
        <v>26</v>
      </c>
      <c r="D63" s="54"/>
      <c r="E63" s="1"/>
      <c r="F63" s="1" t="s">
        <v>26</v>
      </c>
      <c r="G63" s="1" t="s">
        <v>26</v>
      </c>
      <c r="H63" s="1" t="s">
        <v>26</v>
      </c>
      <c r="I63" s="1"/>
      <c r="J63" s="1"/>
      <c r="K63" s="1"/>
      <c r="L63" s="1"/>
      <c r="M63" s="1"/>
      <c r="N63" s="38"/>
      <c r="O63" s="4"/>
      <c r="P63" s="3"/>
      <c r="Q63" s="1"/>
      <c r="R63" s="1"/>
      <c r="S63" s="1"/>
      <c r="T63" s="1"/>
      <c r="U63" s="38">
        <v>10</v>
      </c>
      <c r="V63" s="38"/>
      <c r="W63" s="4"/>
      <c r="X63" s="54"/>
      <c r="Y63" s="44"/>
      <c r="Z63" s="40"/>
      <c r="AA63" s="97"/>
      <c r="AB63" s="106">
        <v>1.516</v>
      </c>
    </row>
    <row r="64" spans="1:28" s="7" customFormat="1" ht="18" customHeight="1">
      <c r="A64" s="37">
        <v>54</v>
      </c>
      <c r="B64" s="92" t="s">
        <v>81</v>
      </c>
      <c r="C64" s="3" t="s">
        <v>26</v>
      </c>
      <c r="D64" s="54"/>
      <c r="E64" s="1"/>
      <c r="F64" s="1" t="s">
        <v>26</v>
      </c>
      <c r="G64" s="1"/>
      <c r="H64" s="1"/>
      <c r="I64" s="1"/>
      <c r="J64" s="1"/>
      <c r="K64" s="1"/>
      <c r="L64" s="1"/>
      <c r="M64" s="1"/>
      <c r="N64" s="38"/>
      <c r="O64" s="4"/>
      <c r="P64" s="3"/>
      <c r="Q64" s="1"/>
      <c r="R64" s="1"/>
      <c r="S64" s="1"/>
      <c r="T64" s="1"/>
      <c r="U64" s="38"/>
      <c r="V64" s="38">
        <v>15</v>
      </c>
      <c r="W64" s="4"/>
      <c r="X64" s="54"/>
      <c r="Y64" s="45"/>
      <c r="Z64" s="41"/>
      <c r="AA64" s="96"/>
      <c r="AB64" s="106">
        <v>0.592</v>
      </c>
    </row>
    <row r="65" spans="1:28" s="7" customFormat="1" ht="18" customHeight="1">
      <c r="A65" s="37">
        <v>55</v>
      </c>
      <c r="B65" s="92" t="s">
        <v>82</v>
      </c>
      <c r="C65" s="3"/>
      <c r="D65" s="54" t="s">
        <v>26</v>
      </c>
      <c r="E65" s="1"/>
      <c r="F65" s="1" t="s">
        <v>26</v>
      </c>
      <c r="G65" s="1"/>
      <c r="H65" s="1" t="s">
        <v>26</v>
      </c>
      <c r="I65" s="1">
        <v>30</v>
      </c>
      <c r="J65" s="1"/>
      <c r="K65" s="1"/>
      <c r="L65" s="1"/>
      <c r="M65" s="1"/>
      <c r="N65" s="38"/>
      <c r="O65" s="4">
        <v>2</v>
      </c>
      <c r="P65" s="3"/>
      <c r="Q65" s="1"/>
      <c r="R65" s="1"/>
      <c r="S65" s="1" t="s">
        <v>26</v>
      </c>
      <c r="T65" s="1"/>
      <c r="U65" s="38">
        <v>15</v>
      </c>
      <c r="V65" s="38">
        <v>15</v>
      </c>
      <c r="W65" s="4"/>
      <c r="X65" s="54">
        <v>3</v>
      </c>
      <c r="Y65" s="45"/>
      <c r="Z65" s="41"/>
      <c r="AA65" s="96"/>
      <c r="AB65" s="106">
        <v>148.813</v>
      </c>
    </row>
    <row r="66" spans="1:28" ht="18" customHeight="1">
      <c r="A66" s="37">
        <v>56</v>
      </c>
      <c r="B66" s="92" t="s">
        <v>83</v>
      </c>
      <c r="C66" s="3" t="s">
        <v>26</v>
      </c>
      <c r="D66" s="54"/>
      <c r="E66" s="1"/>
      <c r="F66" s="1">
        <v>30</v>
      </c>
      <c r="G66" s="1"/>
      <c r="H66" s="1" t="s">
        <v>26</v>
      </c>
      <c r="I66" s="1">
        <v>30</v>
      </c>
      <c r="J66" s="1">
        <v>1</v>
      </c>
      <c r="K66" s="1"/>
      <c r="L66" s="1"/>
      <c r="M66" s="1"/>
      <c r="N66" s="38"/>
      <c r="O66" s="4"/>
      <c r="P66" s="3"/>
      <c r="Q66" s="1"/>
      <c r="R66" s="1"/>
      <c r="S66" s="1"/>
      <c r="T66" s="1"/>
      <c r="U66" s="38">
        <v>20</v>
      </c>
      <c r="V66" s="38"/>
      <c r="W66" s="4"/>
      <c r="X66" s="54"/>
      <c r="Y66" s="44"/>
      <c r="Z66" s="40"/>
      <c r="AA66" s="97"/>
      <c r="AB66" s="106">
        <v>20.671</v>
      </c>
    </row>
    <row r="67" spans="1:28" ht="18" customHeight="1">
      <c r="A67" s="37">
        <v>57</v>
      </c>
      <c r="B67" s="115" t="s">
        <v>84</v>
      </c>
      <c r="C67" s="3"/>
      <c r="D67" s="54">
        <v>25</v>
      </c>
      <c r="E67" s="1"/>
      <c r="F67" s="1">
        <v>40</v>
      </c>
      <c r="G67" s="1"/>
      <c r="H67" s="1">
        <v>8</v>
      </c>
      <c r="I67" s="1"/>
      <c r="J67" s="1"/>
      <c r="K67" s="1"/>
      <c r="L67" s="1"/>
      <c r="M67" s="1"/>
      <c r="N67" s="38"/>
      <c r="O67" s="4"/>
      <c r="P67" s="3"/>
      <c r="Q67" s="1"/>
      <c r="R67" s="1"/>
      <c r="S67" s="1">
        <v>10</v>
      </c>
      <c r="T67" s="1"/>
      <c r="U67" s="1">
        <v>25</v>
      </c>
      <c r="V67" s="1"/>
      <c r="W67" s="4"/>
      <c r="X67" s="54">
        <v>3</v>
      </c>
      <c r="Y67" s="44"/>
      <c r="Z67" s="40"/>
      <c r="AA67" s="97"/>
      <c r="AB67" s="106">
        <v>79.543</v>
      </c>
    </row>
    <row r="68" spans="1:28" s="7" customFormat="1" ht="18" customHeight="1">
      <c r="A68" s="37">
        <v>58</v>
      </c>
      <c r="B68" s="125" t="s">
        <v>85</v>
      </c>
      <c r="C68" s="3"/>
      <c r="D68" s="54"/>
      <c r="E68" s="1"/>
      <c r="F68" s="1"/>
      <c r="G68" s="1"/>
      <c r="H68" s="1"/>
      <c r="I68" s="1"/>
      <c r="J68" s="1"/>
      <c r="K68" s="1"/>
      <c r="L68" s="1"/>
      <c r="M68" s="1"/>
      <c r="N68" s="38"/>
      <c r="O68" s="4"/>
      <c r="P68" s="3"/>
      <c r="Q68" s="1"/>
      <c r="R68" s="1"/>
      <c r="S68" s="1"/>
      <c r="T68" s="1"/>
      <c r="U68" s="1"/>
      <c r="V68" s="1"/>
      <c r="W68" s="4"/>
      <c r="X68" s="54"/>
      <c r="Y68" s="45"/>
      <c r="Z68" s="41"/>
      <c r="AA68" s="97"/>
      <c r="AB68" s="93">
        <v>10.945</v>
      </c>
    </row>
    <row r="69" spans="1:28" s="7" customFormat="1" ht="18" customHeight="1">
      <c r="A69" s="37">
        <v>59</v>
      </c>
      <c r="B69" s="125" t="s">
        <v>86</v>
      </c>
      <c r="C69" s="3"/>
      <c r="D69" s="54"/>
      <c r="E69" s="1"/>
      <c r="F69" s="1" t="s">
        <v>26</v>
      </c>
      <c r="G69" s="1" t="s">
        <v>134</v>
      </c>
      <c r="H69" s="1"/>
      <c r="I69" s="1"/>
      <c r="J69" s="1"/>
      <c r="K69" s="1"/>
      <c r="L69" s="1"/>
      <c r="M69" s="1"/>
      <c r="N69" s="38"/>
      <c r="O69" s="4">
        <v>1</v>
      </c>
      <c r="P69" s="3"/>
      <c r="Q69" s="1"/>
      <c r="R69" s="1"/>
      <c r="S69" s="1"/>
      <c r="T69" s="1"/>
      <c r="U69" s="1"/>
      <c r="V69" s="1"/>
      <c r="W69" s="4"/>
      <c r="X69" s="54"/>
      <c r="Y69" s="45"/>
      <c r="Z69" s="41"/>
      <c r="AA69" s="97"/>
      <c r="AB69" s="106">
        <v>94.393</v>
      </c>
    </row>
    <row r="70" spans="1:28" s="7" customFormat="1" ht="18" customHeight="1">
      <c r="A70" s="37">
        <v>60</v>
      </c>
      <c r="B70" s="92" t="s">
        <v>87</v>
      </c>
      <c r="C70" s="3" t="s">
        <v>26</v>
      </c>
      <c r="D70" s="54" t="s">
        <v>26</v>
      </c>
      <c r="E70" s="1"/>
      <c r="F70" s="1"/>
      <c r="G70" s="1"/>
      <c r="H70" s="1"/>
      <c r="I70" s="1">
        <v>80</v>
      </c>
      <c r="J70" s="1"/>
      <c r="K70" s="1">
        <v>3</v>
      </c>
      <c r="L70" s="1"/>
      <c r="M70" s="1"/>
      <c r="N70" s="38"/>
      <c r="O70" s="4"/>
      <c r="P70" s="3"/>
      <c r="Q70" s="1"/>
      <c r="R70" s="1"/>
      <c r="S70" s="1"/>
      <c r="T70" s="1"/>
      <c r="U70" s="1"/>
      <c r="V70" s="1">
        <v>20</v>
      </c>
      <c r="W70" s="4"/>
      <c r="X70" s="54"/>
      <c r="Y70" s="45"/>
      <c r="Z70" s="41"/>
      <c r="AA70" s="97">
        <v>10</v>
      </c>
      <c r="AB70" s="106">
        <v>24.735</v>
      </c>
    </row>
    <row r="71" spans="1:28" s="7" customFormat="1" ht="18" customHeight="1">
      <c r="A71" s="37">
        <v>61</v>
      </c>
      <c r="B71" s="92" t="s">
        <v>88</v>
      </c>
      <c r="C71" s="3">
        <v>5</v>
      </c>
      <c r="D71" s="54"/>
      <c r="E71" s="1"/>
      <c r="F71" s="1" t="s">
        <v>26</v>
      </c>
      <c r="G71" s="1" t="s">
        <v>26</v>
      </c>
      <c r="H71" s="1"/>
      <c r="I71" s="1"/>
      <c r="J71" s="1"/>
      <c r="K71" s="1"/>
      <c r="L71" s="1"/>
      <c r="M71" s="1"/>
      <c r="N71" s="1"/>
      <c r="O71" s="63">
        <v>1</v>
      </c>
      <c r="P71" s="3"/>
      <c r="Q71" s="1"/>
      <c r="R71" s="1"/>
      <c r="S71" s="1"/>
      <c r="T71" s="1"/>
      <c r="U71" s="1">
        <v>20</v>
      </c>
      <c r="V71" s="1">
        <v>60</v>
      </c>
      <c r="W71" s="4"/>
      <c r="X71" s="54"/>
      <c r="Y71" s="45"/>
      <c r="Z71" s="41"/>
      <c r="AA71" s="97"/>
      <c r="AB71" s="106">
        <v>25.725</v>
      </c>
    </row>
    <row r="72" spans="1:28" s="7" customFormat="1" ht="18" customHeight="1">
      <c r="A72" s="37">
        <v>62</v>
      </c>
      <c r="B72" s="92" t="s">
        <v>89</v>
      </c>
      <c r="C72" s="35" t="s">
        <v>26</v>
      </c>
      <c r="D72" s="36" t="s">
        <v>26</v>
      </c>
      <c r="E72" s="36"/>
      <c r="F72" s="36">
        <v>25</v>
      </c>
      <c r="G72" s="36">
        <v>1</v>
      </c>
      <c r="H72" s="36" t="s">
        <v>26</v>
      </c>
      <c r="I72" s="36"/>
      <c r="J72" s="36"/>
      <c r="K72" s="36"/>
      <c r="L72" s="36"/>
      <c r="M72" s="36"/>
      <c r="N72" s="1"/>
      <c r="O72" s="55"/>
      <c r="P72" s="3"/>
      <c r="Q72" s="1"/>
      <c r="R72" s="1"/>
      <c r="S72" s="1"/>
      <c r="T72" s="1"/>
      <c r="U72" s="1"/>
      <c r="V72" s="1">
        <v>15</v>
      </c>
      <c r="W72" s="4"/>
      <c r="X72" s="54"/>
      <c r="Y72" s="45">
        <v>15</v>
      </c>
      <c r="Z72" s="41"/>
      <c r="AA72" s="97"/>
      <c r="AB72" s="106">
        <v>30.293</v>
      </c>
    </row>
    <row r="73" spans="1:28" s="7" customFormat="1" ht="18" customHeight="1">
      <c r="A73" s="37">
        <v>63</v>
      </c>
      <c r="B73" s="92" t="s">
        <v>90</v>
      </c>
      <c r="C73" s="35" t="s">
        <v>26</v>
      </c>
      <c r="D73" s="36" t="s">
        <v>26</v>
      </c>
      <c r="E73" s="36"/>
      <c r="F73" s="36"/>
      <c r="G73" s="36" t="s">
        <v>26</v>
      </c>
      <c r="H73" s="36" t="s">
        <v>26</v>
      </c>
      <c r="I73" s="36"/>
      <c r="J73" s="36"/>
      <c r="K73" s="36"/>
      <c r="L73" s="36"/>
      <c r="M73" s="36"/>
      <c r="N73" s="1"/>
      <c r="O73" s="55"/>
      <c r="P73" s="3">
        <v>70</v>
      </c>
      <c r="Q73" s="1"/>
      <c r="R73" s="1"/>
      <c r="S73" s="1"/>
      <c r="T73" s="1">
        <v>12</v>
      </c>
      <c r="U73" s="1">
        <v>20</v>
      </c>
      <c r="V73" s="1">
        <v>20</v>
      </c>
      <c r="W73" s="4"/>
      <c r="X73" s="54"/>
      <c r="Y73" s="45"/>
      <c r="Z73" s="41"/>
      <c r="AA73" s="97"/>
      <c r="AB73" s="106">
        <v>36.289</v>
      </c>
    </row>
    <row r="74" spans="1:28" s="7" customFormat="1" ht="18" customHeight="1">
      <c r="A74" s="37">
        <v>64</v>
      </c>
      <c r="B74" s="92" t="s">
        <v>91</v>
      </c>
      <c r="C74" s="35" t="s">
        <v>26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1"/>
      <c r="O74" s="55"/>
      <c r="P74" s="3"/>
      <c r="Q74" s="1"/>
      <c r="R74" s="1"/>
      <c r="S74" s="1"/>
      <c r="T74" s="1" t="s">
        <v>26</v>
      </c>
      <c r="U74" s="1" t="s">
        <v>26</v>
      </c>
      <c r="V74" s="1"/>
      <c r="W74" s="4"/>
      <c r="X74" s="54"/>
      <c r="Y74" s="45"/>
      <c r="Z74" s="41"/>
      <c r="AA74" s="97"/>
      <c r="AB74" s="106">
        <v>26.123</v>
      </c>
    </row>
    <row r="75" spans="1:28" s="7" customFormat="1" ht="18" customHeight="1">
      <c r="A75" s="37">
        <v>65</v>
      </c>
      <c r="B75" s="92" t="s">
        <v>92</v>
      </c>
      <c r="C75" s="35">
        <v>50</v>
      </c>
      <c r="D75" s="36" t="s">
        <v>26</v>
      </c>
      <c r="E75" s="36"/>
      <c r="F75" s="36"/>
      <c r="G75" s="36"/>
      <c r="H75" s="36"/>
      <c r="I75" s="36"/>
      <c r="J75" s="36"/>
      <c r="K75" s="36"/>
      <c r="L75" s="36"/>
      <c r="M75" s="36"/>
      <c r="N75" s="1"/>
      <c r="O75" s="55"/>
      <c r="P75" s="3"/>
      <c r="Q75" s="1"/>
      <c r="R75" s="1"/>
      <c r="S75" s="1"/>
      <c r="T75" s="1"/>
      <c r="U75" s="1"/>
      <c r="V75" s="1"/>
      <c r="W75" s="4"/>
      <c r="X75" s="54"/>
      <c r="Y75" s="45"/>
      <c r="Z75" s="41"/>
      <c r="AA75" s="97"/>
      <c r="AB75" s="106">
        <v>14.037</v>
      </c>
    </row>
    <row r="76" spans="1:28" s="7" customFormat="1" ht="18" customHeight="1">
      <c r="A76" s="37">
        <v>66</v>
      </c>
      <c r="B76" s="92" t="s">
        <v>93</v>
      </c>
      <c r="C76" s="35"/>
      <c r="D76" s="36" t="s">
        <v>26</v>
      </c>
      <c r="E76" s="36"/>
      <c r="F76" s="36"/>
      <c r="G76" s="36"/>
      <c r="H76" s="36" t="s">
        <v>26</v>
      </c>
      <c r="I76" s="36"/>
      <c r="J76" s="36"/>
      <c r="K76" s="36"/>
      <c r="L76" s="36"/>
      <c r="M76" s="36"/>
      <c r="N76" s="1"/>
      <c r="O76" s="55"/>
      <c r="P76" s="3"/>
      <c r="Q76" s="1"/>
      <c r="R76" s="1"/>
      <c r="S76" s="1"/>
      <c r="T76" s="1"/>
      <c r="U76" s="1">
        <v>30</v>
      </c>
      <c r="V76" s="1">
        <v>20</v>
      </c>
      <c r="W76" s="4"/>
      <c r="X76" s="54"/>
      <c r="Y76" s="45"/>
      <c r="Z76" s="41"/>
      <c r="AA76" s="97">
        <v>10</v>
      </c>
      <c r="AB76" s="106">
        <v>6.961</v>
      </c>
    </row>
    <row r="77" spans="1:28" s="7" customFormat="1" ht="18" customHeight="1">
      <c r="A77" s="37">
        <v>67</v>
      </c>
      <c r="B77" s="92" t="s">
        <v>94</v>
      </c>
      <c r="C77" s="35"/>
      <c r="D77" s="36" t="s">
        <v>26</v>
      </c>
      <c r="E77" s="36"/>
      <c r="F77" s="36" t="s">
        <v>26</v>
      </c>
      <c r="G77" s="36" t="s">
        <v>26</v>
      </c>
      <c r="H77" s="36" t="s">
        <v>26</v>
      </c>
      <c r="I77" s="36"/>
      <c r="J77" s="36"/>
      <c r="K77" s="36"/>
      <c r="L77" s="36"/>
      <c r="M77" s="36"/>
      <c r="N77" s="1"/>
      <c r="O77" s="55"/>
      <c r="P77" s="3"/>
      <c r="Q77" s="1"/>
      <c r="R77" s="1"/>
      <c r="S77" s="1"/>
      <c r="T77" s="1"/>
      <c r="U77" s="1">
        <v>15</v>
      </c>
      <c r="V77" s="1">
        <v>10</v>
      </c>
      <c r="W77" s="4"/>
      <c r="X77" s="54"/>
      <c r="Y77" s="45"/>
      <c r="Z77" s="41"/>
      <c r="AA77" s="97"/>
      <c r="AB77" s="106">
        <v>24.474</v>
      </c>
    </row>
    <row r="78" spans="1:28" s="7" customFormat="1" ht="18" customHeight="1">
      <c r="A78" s="37">
        <v>68</v>
      </c>
      <c r="B78" s="125" t="s">
        <v>95</v>
      </c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1"/>
      <c r="O78" s="55"/>
      <c r="P78" s="3"/>
      <c r="Q78" s="1"/>
      <c r="R78" s="1"/>
      <c r="S78" s="1"/>
      <c r="T78" s="1"/>
      <c r="U78" s="1"/>
      <c r="V78" s="1"/>
      <c r="W78" s="4"/>
      <c r="X78" s="54"/>
      <c r="Y78" s="45"/>
      <c r="Z78" s="41"/>
      <c r="AA78" s="97"/>
      <c r="AB78" s="106">
        <v>1.608</v>
      </c>
    </row>
    <row r="79" spans="1:28" s="7" customFormat="1" ht="18" customHeight="1">
      <c r="A79" s="37">
        <v>69</v>
      </c>
      <c r="B79" s="92" t="s">
        <v>96</v>
      </c>
      <c r="C79" s="35"/>
      <c r="D79" s="36">
        <v>5</v>
      </c>
      <c r="E79" s="36" t="s">
        <v>26</v>
      </c>
      <c r="F79" s="36"/>
      <c r="G79" s="36" t="s">
        <v>26</v>
      </c>
      <c r="H79" s="36"/>
      <c r="I79" s="36"/>
      <c r="J79" s="36"/>
      <c r="K79" s="36" t="s">
        <v>26</v>
      </c>
      <c r="L79" s="36"/>
      <c r="M79" s="36"/>
      <c r="N79" s="1"/>
      <c r="O79" s="55"/>
      <c r="P79" s="3"/>
      <c r="Q79" s="1"/>
      <c r="R79" s="1"/>
      <c r="S79" s="1" t="s">
        <v>26</v>
      </c>
      <c r="T79" s="1"/>
      <c r="U79" s="1"/>
      <c r="V79" s="1">
        <v>5</v>
      </c>
      <c r="W79" s="4"/>
      <c r="X79" s="54"/>
      <c r="Y79" s="45"/>
      <c r="Z79" s="41"/>
      <c r="AA79" s="97"/>
      <c r="AB79" s="93">
        <v>13.442</v>
      </c>
    </row>
    <row r="80" spans="1:28" s="7" customFormat="1" ht="18" customHeight="1">
      <c r="A80" s="37">
        <v>70</v>
      </c>
      <c r="B80" s="92" t="s">
        <v>97</v>
      </c>
      <c r="C80" s="35"/>
      <c r="D80" s="36" t="s">
        <v>26</v>
      </c>
      <c r="E80" s="36" t="s">
        <v>26</v>
      </c>
      <c r="F80" s="36"/>
      <c r="G80" s="36">
        <v>1</v>
      </c>
      <c r="H80" s="36" t="s">
        <v>26</v>
      </c>
      <c r="I80" s="36"/>
      <c r="J80" s="36"/>
      <c r="K80" s="36"/>
      <c r="L80" s="36"/>
      <c r="M80" s="36"/>
      <c r="N80" s="1"/>
      <c r="O80" s="55"/>
      <c r="P80" s="3"/>
      <c r="Q80" s="1"/>
      <c r="R80" s="1"/>
      <c r="S80" s="1"/>
      <c r="T80" s="1"/>
      <c r="U80" s="1">
        <v>15</v>
      </c>
      <c r="V80" s="1">
        <v>45</v>
      </c>
      <c r="W80" s="4"/>
      <c r="X80" s="54"/>
      <c r="Y80" s="45"/>
      <c r="Z80" s="41"/>
      <c r="AA80" s="97"/>
      <c r="AB80" s="93">
        <v>101.351</v>
      </c>
    </row>
    <row r="81" spans="1:28" s="7" customFormat="1" ht="18" customHeight="1">
      <c r="A81" s="37">
        <v>71</v>
      </c>
      <c r="B81" s="92" t="s">
        <v>98</v>
      </c>
      <c r="C81" s="35"/>
      <c r="D81" s="36"/>
      <c r="E81" s="36" t="s">
        <v>26</v>
      </c>
      <c r="F81" s="36"/>
      <c r="G81" s="36"/>
      <c r="H81" s="36"/>
      <c r="I81" s="36"/>
      <c r="J81" s="36"/>
      <c r="K81" s="36"/>
      <c r="L81" s="36"/>
      <c r="M81" s="36"/>
      <c r="N81" s="1"/>
      <c r="O81" s="55"/>
      <c r="P81" s="3"/>
      <c r="Q81" s="1"/>
      <c r="R81" s="1"/>
      <c r="S81" s="1"/>
      <c r="T81" s="1"/>
      <c r="U81" s="1">
        <v>20</v>
      </c>
      <c r="V81" s="1">
        <v>8</v>
      </c>
      <c r="W81" s="4"/>
      <c r="X81" s="54"/>
      <c r="Y81" s="45"/>
      <c r="Z81" s="41">
        <v>2</v>
      </c>
      <c r="AA81" s="97"/>
      <c r="AB81" s="93">
        <v>11.167</v>
      </c>
    </row>
    <row r="82" spans="1:28" s="7" customFormat="1" ht="18" customHeight="1">
      <c r="A82" s="37">
        <v>72</v>
      </c>
      <c r="B82" s="92" t="s">
        <v>99</v>
      </c>
      <c r="C82" s="35"/>
      <c r="D82" s="36" t="s">
        <v>26</v>
      </c>
      <c r="E82" s="36"/>
      <c r="F82" s="36" t="s">
        <v>26</v>
      </c>
      <c r="G82" s="36">
        <v>2</v>
      </c>
      <c r="H82" s="36" t="s">
        <v>26</v>
      </c>
      <c r="I82" s="36"/>
      <c r="J82" s="36"/>
      <c r="K82" s="36"/>
      <c r="L82" s="36"/>
      <c r="M82" s="36"/>
      <c r="N82" s="1"/>
      <c r="O82" s="55"/>
      <c r="P82" s="3">
        <v>50</v>
      </c>
      <c r="Q82" s="1"/>
      <c r="R82" s="1"/>
      <c r="S82" s="1"/>
      <c r="T82" s="1"/>
      <c r="U82" s="1">
        <v>10</v>
      </c>
      <c r="V82" s="1">
        <v>10</v>
      </c>
      <c r="W82" s="4"/>
      <c r="X82" s="54"/>
      <c r="Y82" s="45"/>
      <c r="Z82" s="41"/>
      <c r="AA82" s="97"/>
      <c r="AB82" s="93">
        <v>163.655</v>
      </c>
    </row>
    <row r="83" spans="1:28" s="7" customFormat="1" ht="18" customHeight="1">
      <c r="A83" s="37">
        <v>73</v>
      </c>
      <c r="B83" s="92" t="s">
        <v>100</v>
      </c>
      <c r="C83" s="35"/>
      <c r="D83" s="36"/>
      <c r="E83" s="36" t="s">
        <v>26</v>
      </c>
      <c r="F83" s="36"/>
      <c r="G83" s="36" t="s">
        <v>26</v>
      </c>
      <c r="H83" s="36" t="s">
        <v>26</v>
      </c>
      <c r="I83" s="36">
        <v>50</v>
      </c>
      <c r="J83" s="36" t="s">
        <v>26</v>
      </c>
      <c r="K83" s="36" t="s">
        <v>26</v>
      </c>
      <c r="L83" s="36"/>
      <c r="M83" s="36"/>
      <c r="N83" s="1"/>
      <c r="O83" s="55" t="s">
        <v>26</v>
      </c>
      <c r="P83" s="3"/>
      <c r="Q83" s="1"/>
      <c r="R83" s="1"/>
      <c r="S83" s="1" t="s">
        <v>26</v>
      </c>
      <c r="T83" s="1"/>
      <c r="U83" s="1">
        <v>15</v>
      </c>
      <c r="V83" s="1">
        <v>5</v>
      </c>
      <c r="W83" s="4"/>
      <c r="X83" s="54"/>
      <c r="Y83" s="45"/>
      <c r="Z83" s="41"/>
      <c r="AA83" s="97"/>
      <c r="AB83" s="93">
        <v>117.976</v>
      </c>
    </row>
    <row r="84" spans="1:28" s="7" customFormat="1" ht="18" customHeight="1">
      <c r="A84" s="37">
        <v>74</v>
      </c>
      <c r="B84" s="92" t="s">
        <v>101</v>
      </c>
      <c r="C84" s="35"/>
      <c r="D84" s="36"/>
      <c r="E84" s="36"/>
      <c r="F84" s="36" t="s">
        <v>26</v>
      </c>
      <c r="G84" s="36"/>
      <c r="H84" s="36" t="s">
        <v>26</v>
      </c>
      <c r="I84" s="36"/>
      <c r="J84" s="36"/>
      <c r="K84" s="36"/>
      <c r="L84" s="36"/>
      <c r="M84" s="36"/>
      <c r="N84" s="1"/>
      <c r="O84" s="55"/>
      <c r="P84" s="3"/>
      <c r="Q84" s="1"/>
      <c r="R84" s="1"/>
      <c r="S84" s="1"/>
      <c r="T84" s="1"/>
      <c r="U84" s="1">
        <v>16</v>
      </c>
      <c r="V84" s="1">
        <v>10</v>
      </c>
      <c r="W84" s="4"/>
      <c r="X84" s="54"/>
      <c r="Y84" s="45" t="s">
        <v>26</v>
      </c>
      <c r="Z84" s="41"/>
      <c r="AA84" s="97"/>
      <c r="AB84" s="93">
        <v>4.958</v>
      </c>
    </row>
    <row r="85" spans="1:28" s="7" customFormat="1" ht="18" customHeight="1">
      <c r="A85" s="37">
        <v>75</v>
      </c>
      <c r="B85" s="92" t="s">
        <v>102</v>
      </c>
      <c r="C85" s="34"/>
      <c r="D85" s="50"/>
      <c r="E85" s="50">
        <v>120</v>
      </c>
      <c r="F85" s="50"/>
      <c r="G85" s="50"/>
      <c r="H85" s="50">
        <v>3</v>
      </c>
      <c r="I85" s="50"/>
      <c r="J85" s="50"/>
      <c r="K85" s="50">
        <v>1</v>
      </c>
      <c r="L85" s="50"/>
      <c r="M85" s="50"/>
      <c r="N85" s="1">
        <v>15</v>
      </c>
      <c r="O85" s="56"/>
      <c r="P85" s="119"/>
      <c r="Q85" s="48"/>
      <c r="R85" s="48"/>
      <c r="S85" s="48"/>
      <c r="T85" s="48"/>
      <c r="U85" s="48">
        <v>15</v>
      </c>
      <c r="V85" s="48"/>
      <c r="W85" s="4"/>
      <c r="X85" s="54">
        <v>3</v>
      </c>
      <c r="Y85" s="45"/>
      <c r="Z85" s="41">
        <v>2</v>
      </c>
      <c r="AA85" s="97"/>
      <c r="AB85" s="93">
        <v>76.216</v>
      </c>
    </row>
    <row r="86" spans="1:28" s="7" customFormat="1" ht="18" customHeight="1">
      <c r="A86" s="37">
        <v>76</v>
      </c>
      <c r="B86" s="115" t="s">
        <v>103</v>
      </c>
      <c r="C86" s="119"/>
      <c r="D86" s="48"/>
      <c r="E86" s="48"/>
      <c r="F86" s="48">
        <v>20</v>
      </c>
      <c r="G86" s="48"/>
      <c r="H86" s="48">
        <v>3</v>
      </c>
      <c r="I86" s="48"/>
      <c r="J86" s="48">
        <v>1</v>
      </c>
      <c r="K86" s="48"/>
      <c r="L86" s="48"/>
      <c r="M86" s="48"/>
      <c r="N86" s="116"/>
      <c r="O86" s="117"/>
      <c r="P86" s="119"/>
      <c r="Q86" s="48"/>
      <c r="R86" s="48"/>
      <c r="S86" s="48">
        <v>3</v>
      </c>
      <c r="T86" s="48">
        <v>24</v>
      </c>
      <c r="U86" s="48">
        <v>16</v>
      </c>
      <c r="V86" s="118"/>
      <c r="W86" s="117"/>
      <c r="X86" s="57"/>
      <c r="Y86" s="120"/>
      <c r="Z86" s="121"/>
      <c r="AA86" s="122"/>
      <c r="AB86" s="98">
        <v>14.965</v>
      </c>
    </row>
    <row r="87" spans="1:28" s="7" customFormat="1" ht="18" customHeight="1" thickBot="1">
      <c r="A87" s="37">
        <v>77</v>
      </c>
      <c r="B87" s="92" t="s">
        <v>139</v>
      </c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8"/>
      <c r="P87" s="126"/>
      <c r="Q87" s="127"/>
      <c r="R87" s="127"/>
      <c r="S87" s="127"/>
      <c r="T87" s="127"/>
      <c r="U87" s="127"/>
      <c r="V87" s="129"/>
      <c r="W87" s="128"/>
      <c r="X87" s="57"/>
      <c r="Y87" s="121"/>
      <c r="Z87" s="121"/>
      <c r="AA87" s="122"/>
      <c r="AB87" s="135">
        <v>7.657</v>
      </c>
    </row>
    <row r="88" spans="1:28" s="18" customFormat="1" ht="18" customHeight="1" thickBot="1">
      <c r="A88" s="67"/>
      <c r="B88" s="123" t="s">
        <v>128</v>
      </c>
      <c r="C88" s="68">
        <f>SUM(C11:C86)</f>
        <v>596</v>
      </c>
      <c r="D88" s="68">
        <f>SUM(D11:D86)</f>
        <v>419</v>
      </c>
      <c r="E88" s="68">
        <f>SUM(E11:E86)</f>
        <v>180</v>
      </c>
      <c r="F88" s="68">
        <f>SUM(F11:F86)</f>
        <v>512</v>
      </c>
      <c r="G88" s="68">
        <v>11</v>
      </c>
      <c r="H88" s="68">
        <f aca="true" t="shared" si="0" ref="H88:AA88">SUM(H11:H86)</f>
        <v>200</v>
      </c>
      <c r="I88" s="68">
        <f t="shared" si="0"/>
        <v>1200</v>
      </c>
      <c r="J88" s="68">
        <f t="shared" si="0"/>
        <v>35</v>
      </c>
      <c r="K88" s="68">
        <f t="shared" si="0"/>
        <v>31</v>
      </c>
      <c r="L88" s="68">
        <f t="shared" si="0"/>
        <v>0</v>
      </c>
      <c r="M88" s="68">
        <f t="shared" si="0"/>
        <v>0</v>
      </c>
      <c r="N88" s="68">
        <f t="shared" si="0"/>
        <v>62</v>
      </c>
      <c r="O88" s="68">
        <f t="shared" si="0"/>
        <v>27</v>
      </c>
      <c r="P88" s="68">
        <f t="shared" si="0"/>
        <v>524</v>
      </c>
      <c r="Q88" s="68">
        <f t="shared" si="0"/>
        <v>223</v>
      </c>
      <c r="R88" s="68">
        <f t="shared" si="0"/>
        <v>2</v>
      </c>
      <c r="S88" s="68">
        <f t="shared" si="0"/>
        <v>203</v>
      </c>
      <c r="T88" s="68">
        <f t="shared" si="0"/>
        <v>36</v>
      </c>
      <c r="U88" s="68">
        <f t="shared" si="0"/>
        <v>1095</v>
      </c>
      <c r="V88" s="68">
        <f t="shared" si="0"/>
        <v>544</v>
      </c>
      <c r="W88" s="68">
        <f t="shared" si="0"/>
        <v>0</v>
      </c>
      <c r="X88" s="136">
        <f t="shared" si="0"/>
        <v>49</v>
      </c>
      <c r="Y88" s="136">
        <f t="shared" si="0"/>
        <v>83</v>
      </c>
      <c r="Z88" s="136">
        <f t="shared" si="0"/>
        <v>6</v>
      </c>
      <c r="AA88" s="99">
        <f t="shared" si="0"/>
        <v>100</v>
      </c>
      <c r="AB88" s="124"/>
    </row>
    <row r="89" spans="1:28" s="19" customFormat="1" ht="18" customHeight="1" thickBot="1">
      <c r="A89" s="69"/>
      <c r="B89" s="58" t="s">
        <v>21</v>
      </c>
      <c r="C89" s="69">
        <f>C88*0.6251</f>
        <v>372.5596</v>
      </c>
      <c r="D89" s="61">
        <f>D88*0.65</f>
        <v>272.35</v>
      </c>
      <c r="E89" s="64">
        <f>E88*0.55</f>
        <v>99.00000000000001</v>
      </c>
      <c r="F89" s="69">
        <f>F88*0.696</f>
        <v>356.352</v>
      </c>
      <c r="G89" s="43">
        <v>450</v>
      </c>
      <c r="H89" s="43">
        <f>H88*0.764</f>
        <v>152.8</v>
      </c>
      <c r="I89" s="43">
        <f>I88*0.36</f>
        <v>432</v>
      </c>
      <c r="J89" s="43">
        <f>J88*3.2</f>
        <v>112</v>
      </c>
      <c r="K89" s="43">
        <f>K88*1.8</f>
        <v>55.800000000000004</v>
      </c>
      <c r="L89" s="43">
        <v>7.9</v>
      </c>
      <c r="M89" s="58">
        <f>M88*1.5</f>
        <v>0</v>
      </c>
      <c r="N89" s="49">
        <f>N88*0.4</f>
        <v>24.8</v>
      </c>
      <c r="O89" s="60">
        <f>O88*0.8</f>
        <v>21.6</v>
      </c>
      <c r="P89" s="46">
        <f>P88*0.6</f>
        <v>314.4</v>
      </c>
      <c r="Q89" s="46">
        <f>Q88*0.6</f>
        <v>133.79999999999998</v>
      </c>
      <c r="R89" s="43">
        <f>R88*40</f>
        <v>80</v>
      </c>
      <c r="S89" s="43">
        <f>S88*0.634</f>
        <v>128.702</v>
      </c>
      <c r="T89" s="43">
        <f>T88*0.9</f>
        <v>32.4</v>
      </c>
      <c r="U89" s="43">
        <f>U88*0.158</f>
        <v>173.01</v>
      </c>
      <c r="V89" s="43">
        <f>V88*0.15</f>
        <v>81.6</v>
      </c>
      <c r="W89" s="64">
        <f>W88*250</f>
        <v>0</v>
      </c>
      <c r="X89" s="60">
        <v>30</v>
      </c>
      <c r="Y89" s="49">
        <f>Y88*0.4</f>
        <v>33.2</v>
      </c>
      <c r="Z89" s="46">
        <v>200</v>
      </c>
      <c r="AA89" s="64">
        <f>AA88*0.7</f>
        <v>70</v>
      </c>
      <c r="AB89" s="114">
        <f>SUM(AB11:AB88)</f>
        <v>5479.114</v>
      </c>
    </row>
    <row r="90" spans="1:28" s="18" customFormat="1" ht="18" customHeight="1">
      <c r="A90" s="20"/>
      <c r="B90" s="169" t="s">
        <v>22</v>
      </c>
      <c r="C90" s="163">
        <v>2357</v>
      </c>
      <c r="D90" s="163"/>
      <c r="E90" s="164"/>
      <c r="F90" s="130"/>
      <c r="G90" s="131"/>
      <c r="H90" s="131"/>
      <c r="I90" s="131"/>
      <c r="J90" s="42"/>
      <c r="K90" s="42"/>
      <c r="L90" s="42"/>
      <c r="M90" s="42"/>
      <c r="N90" s="62"/>
      <c r="O90" s="59"/>
      <c r="P90" s="47"/>
      <c r="Q90" s="21"/>
      <c r="R90" s="21"/>
      <c r="S90" s="21"/>
      <c r="T90" s="21"/>
      <c r="U90" s="21"/>
      <c r="V90" s="21"/>
      <c r="W90" s="39"/>
      <c r="X90" s="20"/>
      <c r="Y90" s="47"/>
      <c r="Z90" s="21"/>
      <c r="AA90" s="39"/>
      <c r="AB90" s="100"/>
    </row>
    <row r="91" spans="1:28" s="18" customFormat="1" ht="18" customHeight="1">
      <c r="A91" s="20"/>
      <c r="B91" s="170" t="s">
        <v>23</v>
      </c>
      <c r="C91" s="132">
        <v>950</v>
      </c>
      <c r="D91" s="133"/>
      <c r="E91" s="134"/>
      <c r="F91" s="108"/>
      <c r="G91" s="109"/>
      <c r="H91" s="109"/>
      <c r="I91" s="109"/>
      <c r="J91" s="21"/>
      <c r="K91" s="21"/>
      <c r="L91" s="21"/>
      <c r="M91" s="39"/>
      <c r="N91" s="39"/>
      <c r="O91" s="53"/>
      <c r="P91" s="47"/>
      <c r="Q91" s="21"/>
      <c r="R91" s="21"/>
      <c r="S91" s="21"/>
      <c r="T91" s="21"/>
      <c r="U91" s="21"/>
      <c r="V91" s="21"/>
      <c r="W91" s="39"/>
      <c r="X91" s="20"/>
      <c r="Y91" s="47"/>
      <c r="Z91" s="21"/>
      <c r="AA91" s="39"/>
      <c r="AB91" s="94"/>
    </row>
    <row r="92" spans="1:28" s="18" customFormat="1" ht="18" customHeight="1">
      <c r="A92" s="20"/>
      <c r="B92" s="170" t="s">
        <v>112</v>
      </c>
      <c r="C92" s="158">
        <v>333</v>
      </c>
      <c r="D92" s="159"/>
      <c r="E92" s="159"/>
      <c r="F92" s="159"/>
      <c r="G92" s="33"/>
      <c r="H92" s="33"/>
      <c r="I92" s="33"/>
      <c r="J92" s="21"/>
      <c r="K92" s="21"/>
      <c r="L92" s="21"/>
      <c r="M92" s="39"/>
      <c r="N92" s="39"/>
      <c r="O92" s="53"/>
      <c r="P92" s="47"/>
      <c r="Q92" s="21"/>
      <c r="R92" s="21"/>
      <c r="S92" s="21"/>
      <c r="T92" s="21"/>
      <c r="U92" s="21"/>
      <c r="V92" s="21"/>
      <c r="W92" s="39"/>
      <c r="X92" s="20"/>
      <c r="Y92" s="47"/>
      <c r="Z92" s="47"/>
      <c r="AA92" s="39"/>
      <c r="AB92" s="94"/>
    </row>
    <row r="93" spans="1:28" s="18" customFormat="1" ht="18" customHeight="1" thickBot="1">
      <c r="A93" s="137"/>
      <c r="B93" s="171" t="s">
        <v>133</v>
      </c>
      <c r="C93" s="137"/>
      <c r="D93" s="138">
        <v>360</v>
      </c>
      <c r="E93" s="138"/>
      <c r="F93" s="138"/>
      <c r="G93" s="139"/>
      <c r="H93" s="139"/>
      <c r="I93" s="139"/>
      <c r="J93" s="140"/>
      <c r="K93" s="140"/>
      <c r="L93" s="140"/>
      <c r="M93" s="141"/>
      <c r="N93" s="141"/>
      <c r="O93" s="142"/>
      <c r="P93" s="143"/>
      <c r="Q93" s="140"/>
      <c r="R93" s="140"/>
      <c r="S93" s="140"/>
      <c r="T93" s="140"/>
      <c r="U93" s="140"/>
      <c r="V93" s="140"/>
      <c r="W93" s="141"/>
      <c r="X93" s="137"/>
      <c r="Y93" s="143"/>
      <c r="Z93" s="143"/>
      <c r="AA93" s="141"/>
      <c r="AB93" s="144"/>
    </row>
    <row r="94" spans="1:28" s="18" customFormat="1" ht="32.25" customHeight="1" thickBot="1">
      <c r="A94" s="145"/>
      <c r="B94" s="146" t="s">
        <v>25</v>
      </c>
      <c r="C94" s="111">
        <v>4000</v>
      </c>
      <c r="D94" s="165"/>
      <c r="E94" s="166"/>
      <c r="F94" s="167"/>
      <c r="G94" s="168"/>
      <c r="H94" s="168"/>
      <c r="I94" s="168"/>
      <c r="J94" s="148"/>
      <c r="K94" s="148"/>
      <c r="L94" s="148"/>
      <c r="M94" s="148"/>
      <c r="N94" s="149"/>
      <c r="O94" s="150"/>
      <c r="P94" s="147"/>
      <c r="Q94" s="148"/>
      <c r="R94" s="148"/>
      <c r="S94" s="148"/>
      <c r="T94" s="148"/>
      <c r="U94" s="148"/>
      <c r="V94" s="148"/>
      <c r="W94" s="149"/>
      <c r="X94" s="145"/>
      <c r="Y94" s="147"/>
      <c r="Z94" s="148"/>
      <c r="AA94" s="149"/>
      <c r="AB94" s="99"/>
    </row>
    <row r="95" spans="1:24" s="8" customFormat="1" ht="18" customHeight="1">
      <c r="A95" s="9"/>
      <c r="B95" s="51" t="s">
        <v>119</v>
      </c>
      <c r="C95" s="51"/>
      <c r="D95" s="51"/>
      <c r="E95" s="51" t="s">
        <v>136</v>
      </c>
      <c r="F95" s="51"/>
      <c r="G95" s="5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8" customFormat="1" ht="18" customHeight="1">
      <c r="A96" s="9"/>
      <c r="B96" s="51" t="s">
        <v>120</v>
      </c>
      <c r="C96" s="51"/>
      <c r="D96" s="51"/>
      <c r="E96" s="51" t="s">
        <v>137</v>
      </c>
      <c r="F96" s="5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s="8" customFormat="1" ht="18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s="8" customFormat="1" ht="18" customHeight="1">
      <c r="A98" s="9"/>
      <c r="B98" s="51" t="s">
        <v>108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 t="s">
        <v>109</v>
      </c>
      <c r="Q98" s="51"/>
      <c r="R98" s="51"/>
      <c r="S98" s="9"/>
      <c r="T98" s="9"/>
      <c r="U98" s="9"/>
      <c r="V98" s="9"/>
      <c r="W98" s="9"/>
      <c r="X98" s="9"/>
    </row>
    <row r="99" spans="1:24" s="8" customFormat="1" ht="18" customHeight="1">
      <c r="A99" s="51"/>
      <c r="B99" s="51" t="s">
        <v>115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 t="s">
        <v>116</v>
      </c>
      <c r="Q99" s="51"/>
      <c r="R99" s="51"/>
      <c r="S99" s="9"/>
      <c r="T99" s="9"/>
      <c r="U99" s="9"/>
      <c r="V99" s="9"/>
      <c r="W99" s="9"/>
      <c r="X99" s="9"/>
    </row>
    <row r="100" spans="1:24" s="8" customFormat="1" ht="18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8" customFormat="1" ht="18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="8" customFormat="1" ht="18" customHeight="1"/>
    <row r="103" s="8" customFormat="1" ht="18" customHeight="1"/>
    <row r="104" s="8" customFormat="1" ht="18" customHeight="1"/>
    <row r="105" s="8" customFormat="1" ht="18" customHeight="1"/>
    <row r="106" s="8" customFormat="1" ht="18" customHeight="1"/>
    <row r="107" s="8" customFormat="1" ht="18" customHeight="1"/>
    <row r="108" spans="1:24" s="8" customFormat="1" ht="18" customHeight="1">
      <c r="A108" s="22"/>
      <c r="B108" s="2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s="8" customFormat="1" ht="18" customHeight="1">
      <c r="A109" s="22"/>
      <c r="B109" s="2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s="8" customFormat="1" ht="18" customHeight="1">
      <c r="A110" s="22"/>
      <c r="B110" s="2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s="8" customFormat="1" ht="18" customHeight="1">
      <c r="A111" s="22"/>
      <c r="B111" s="2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s="8" customFormat="1" ht="18" customHeight="1">
      <c r="A112" s="22"/>
      <c r="B112" s="2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s="8" customFormat="1" ht="18" customHeight="1">
      <c r="A113" s="22"/>
      <c r="B113" s="2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s="8" customFormat="1" ht="18" customHeight="1">
      <c r="A114" s="22"/>
      <c r="B114" s="2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 s="22" customFormat="1" ht="18" customHeight="1">
      <c r="B115" s="2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 s="22" customFormat="1" ht="18" customHeight="1">
      <c r="B116" s="2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 s="22" customFormat="1" ht="18" customHeight="1">
      <c r="B117" s="2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 s="22" customFormat="1" ht="18" customHeight="1">
      <c r="B118" s="2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 s="22" customFormat="1" ht="18" customHeight="1">
      <c r="B119" s="2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 s="22" customFormat="1" ht="18" customHeight="1">
      <c r="B120" s="2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 s="22" customFormat="1" ht="18" customHeight="1">
      <c r="B121" s="2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 s="22" customFormat="1" ht="18" customHeight="1">
      <c r="B122" s="2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 s="22" customFormat="1" ht="18" customHeight="1">
      <c r="B123" s="2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 s="22" customFormat="1" ht="18" customHeight="1">
      <c r="B124" s="2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22" customFormat="1" ht="18" customHeight="1">
      <c r="B125" s="24"/>
    </row>
    <row r="126" s="22" customFormat="1" ht="18" customHeight="1">
      <c r="B126" s="24"/>
    </row>
    <row r="127" s="22" customFormat="1" ht="18" customHeight="1">
      <c r="B127" s="24"/>
    </row>
    <row r="128" s="22" customFormat="1" ht="18" customHeight="1">
      <c r="B128" s="24"/>
    </row>
    <row r="129" s="22" customFormat="1" ht="18" customHeight="1">
      <c r="B129" s="24"/>
    </row>
    <row r="130" s="22" customFormat="1" ht="18" customHeight="1">
      <c r="B130" s="24"/>
    </row>
    <row r="131" s="22" customFormat="1" ht="18" customHeight="1">
      <c r="B131" s="24"/>
    </row>
    <row r="132" s="22" customFormat="1" ht="18" customHeight="1">
      <c r="B132" s="24"/>
    </row>
    <row r="133" s="22" customFormat="1" ht="18" customHeight="1">
      <c r="B133" s="24"/>
    </row>
    <row r="134" s="22" customFormat="1" ht="18" customHeight="1">
      <c r="B134" s="24"/>
    </row>
    <row r="135" s="22" customFormat="1" ht="18" customHeight="1">
      <c r="B135" s="24"/>
    </row>
    <row r="136" s="22" customFormat="1" ht="18" customHeight="1">
      <c r="B136" s="24"/>
    </row>
    <row r="137" s="22" customFormat="1" ht="18" customHeight="1">
      <c r="B137" s="24"/>
    </row>
    <row r="138" s="22" customFormat="1" ht="18" customHeight="1">
      <c r="B138" s="24"/>
    </row>
    <row r="139" s="22" customFormat="1" ht="18" customHeight="1">
      <c r="B139" s="24"/>
    </row>
    <row r="140" s="22" customFormat="1" ht="18" customHeight="1">
      <c r="B140" s="24"/>
    </row>
    <row r="141" s="22" customFormat="1" ht="18" customHeight="1">
      <c r="B141" s="24"/>
    </row>
    <row r="142" s="22" customFormat="1" ht="18" customHeight="1">
      <c r="B142" s="24"/>
    </row>
    <row r="143" s="22" customFormat="1" ht="18" customHeight="1">
      <c r="B143" s="24"/>
    </row>
    <row r="144" spans="1:2" s="22" customFormat="1" ht="18" customHeight="1">
      <c r="A144" s="23"/>
      <c r="B144" s="25"/>
    </row>
    <row r="145" s="22" customFormat="1" ht="18" customHeight="1">
      <c r="B145" s="24"/>
    </row>
    <row r="146" s="22" customFormat="1" ht="18" customHeight="1">
      <c r="B146" s="23"/>
    </row>
    <row r="147" s="22" customFormat="1" ht="18" customHeight="1">
      <c r="B147" s="24"/>
    </row>
    <row r="148" s="22" customFormat="1" ht="18" customHeight="1">
      <c r="B148" s="24"/>
    </row>
    <row r="149" s="22" customFormat="1" ht="18" customHeight="1">
      <c r="B149" s="24"/>
    </row>
    <row r="150" s="22" customFormat="1" ht="18" customHeight="1">
      <c r="B150" s="24"/>
    </row>
    <row r="151" s="22" customFormat="1" ht="18" customHeight="1">
      <c r="B151" s="24"/>
    </row>
    <row r="152" s="22" customFormat="1" ht="18" customHeight="1">
      <c r="B152" s="24"/>
    </row>
    <row r="153" s="22" customFormat="1" ht="18" customHeight="1">
      <c r="B153" s="24"/>
    </row>
    <row r="154" s="22" customFormat="1" ht="18" customHeight="1">
      <c r="B154" s="24"/>
    </row>
    <row r="155" s="22" customFormat="1" ht="18" customHeight="1">
      <c r="B155" s="24"/>
    </row>
    <row r="156" s="22" customFormat="1" ht="18" customHeight="1">
      <c r="B156" s="24"/>
    </row>
    <row r="157" s="22" customFormat="1" ht="18" customHeight="1">
      <c r="B157" s="24"/>
    </row>
    <row r="158" s="22" customFormat="1" ht="18" customHeight="1">
      <c r="B158" s="24"/>
    </row>
    <row r="159" s="22" customFormat="1" ht="18" customHeight="1">
      <c r="B159" s="24"/>
    </row>
    <row r="160" s="22" customFormat="1" ht="18" customHeight="1">
      <c r="B160" s="24"/>
    </row>
    <row r="161" s="22" customFormat="1" ht="18" customHeight="1">
      <c r="B161" s="24"/>
    </row>
    <row r="162" s="22" customFormat="1" ht="18" customHeight="1">
      <c r="B162" s="24"/>
    </row>
    <row r="163" s="22" customFormat="1" ht="18" customHeight="1">
      <c r="B163" s="24"/>
    </row>
    <row r="164" s="22" customFormat="1" ht="18" customHeight="1">
      <c r="B164" s="24"/>
    </row>
    <row r="165" s="22" customFormat="1" ht="18" customHeight="1">
      <c r="B165" s="24"/>
    </row>
    <row r="166" s="22" customFormat="1" ht="18" customHeight="1">
      <c r="B166" s="24"/>
    </row>
    <row r="167" s="22" customFormat="1" ht="18" customHeight="1">
      <c r="B167" s="24"/>
    </row>
    <row r="168" s="22" customFormat="1" ht="18" customHeight="1">
      <c r="B168" s="24"/>
    </row>
    <row r="169" s="22" customFormat="1" ht="18" customHeight="1">
      <c r="B169" s="24"/>
    </row>
    <row r="170" s="22" customFormat="1" ht="18" customHeight="1">
      <c r="B170" s="24"/>
    </row>
    <row r="171" s="22" customFormat="1" ht="18" customHeight="1">
      <c r="B171" s="24"/>
    </row>
    <row r="172" s="22" customFormat="1" ht="18" customHeight="1">
      <c r="B172" s="24"/>
    </row>
    <row r="173" s="22" customFormat="1" ht="18" customHeight="1">
      <c r="B173" s="24"/>
    </row>
    <row r="174" s="22" customFormat="1" ht="18" customHeight="1">
      <c r="B174" s="24"/>
    </row>
    <row r="175" s="22" customFormat="1" ht="18" customHeight="1">
      <c r="B175" s="24"/>
    </row>
    <row r="176" s="22" customFormat="1" ht="18" customHeight="1">
      <c r="B176" s="24"/>
    </row>
    <row r="177" s="22" customFormat="1" ht="18" customHeight="1">
      <c r="B177" s="24"/>
    </row>
    <row r="178" s="22" customFormat="1" ht="18" customHeight="1">
      <c r="B178" s="24"/>
    </row>
    <row r="179" s="22" customFormat="1" ht="18" customHeight="1">
      <c r="B179" s="24"/>
    </row>
    <row r="180" s="22" customFormat="1" ht="18" customHeight="1">
      <c r="B180" s="24"/>
    </row>
    <row r="181" s="22" customFormat="1" ht="18" customHeight="1">
      <c r="B181" s="24"/>
    </row>
    <row r="182" s="22" customFormat="1" ht="18" customHeight="1">
      <c r="B182" s="24"/>
    </row>
    <row r="183" s="22" customFormat="1" ht="18" customHeight="1">
      <c r="B183" s="24"/>
    </row>
    <row r="184" s="22" customFormat="1" ht="18" customHeight="1">
      <c r="B184" s="24"/>
    </row>
    <row r="185" s="22" customFormat="1" ht="18" customHeight="1">
      <c r="B185" s="24"/>
    </row>
    <row r="186" s="22" customFormat="1" ht="18" customHeight="1">
      <c r="B186" s="24"/>
    </row>
    <row r="187" s="22" customFormat="1" ht="18" customHeight="1">
      <c r="B187" s="24"/>
    </row>
    <row r="188" s="22" customFormat="1" ht="18" customHeight="1">
      <c r="B188" s="24"/>
    </row>
    <row r="189" s="22" customFormat="1" ht="18" customHeight="1">
      <c r="B189" s="24"/>
    </row>
    <row r="190" s="22" customFormat="1" ht="18" customHeight="1">
      <c r="B190" s="24"/>
    </row>
    <row r="191" s="22" customFormat="1" ht="18" customHeight="1">
      <c r="B191" s="24"/>
    </row>
    <row r="192" s="22" customFormat="1" ht="18" customHeight="1">
      <c r="B192" s="24"/>
    </row>
    <row r="193" s="22" customFormat="1" ht="18" customHeight="1">
      <c r="B193" s="24"/>
    </row>
    <row r="194" s="22" customFormat="1" ht="18" customHeight="1">
      <c r="B194" s="24"/>
    </row>
    <row r="195" s="22" customFormat="1" ht="18" customHeight="1">
      <c r="B195" s="24"/>
    </row>
    <row r="196" s="22" customFormat="1" ht="18" customHeight="1">
      <c r="B196" s="24"/>
    </row>
    <row r="197" s="22" customFormat="1" ht="18" customHeight="1">
      <c r="B197" s="24"/>
    </row>
    <row r="198" s="22" customFormat="1" ht="18" customHeight="1">
      <c r="B198" s="24"/>
    </row>
    <row r="199" s="22" customFormat="1" ht="18" customHeight="1">
      <c r="B199" s="24"/>
    </row>
    <row r="200" s="22" customFormat="1" ht="18" customHeight="1">
      <c r="B200" s="24"/>
    </row>
    <row r="201" s="22" customFormat="1" ht="18" customHeight="1">
      <c r="B201" s="24"/>
    </row>
    <row r="202" s="22" customFormat="1" ht="18" customHeight="1">
      <c r="B202" s="24"/>
    </row>
    <row r="203" s="22" customFormat="1" ht="18" customHeight="1">
      <c r="B203" s="24"/>
    </row>
    <row r="204" s="22" customFormat="1" ht="18" customHeight="1">
      <c r="B204" s="24"/>
    </row>
    <row r="205" s="22" customFormat="1" ht="18" customHeight="1">
      <c r="B205" s="24"/>
    </row>
    <row r="206" s="22" customFormat="1" ht="18" customHeight="1">
      <c r="B206" s="24"/>
    </row>
    <row r="207" s="22" customFormat="1" ht="18" customHeight="1">
      <c r="B207" s="24"/>
    </row>
    <row r="208" s="22" customFormat="1" ht="18" customHeight="1">
      <c r="B208" s="24"/>
    </row>
    <row r="209" s="22" customFormat="1" ht="18" customHeight="1">
      <c r="B209" s="24"/>
    </row>
    <row r="210" s="22" customFormat="1" ht="18" customHeight="1">
      <c r="B210" s="24"/>
    </row>
    <row r="211" s="22" customFormat="1" ht="18" customHeight="1">
      <c r="B211" s="24"/>
    </row>
    <row r="212" s="22" customFormat="1" ht="18" customHeight="1">
      <c r="B212" s="24"/>
    </row>
    <row r="213" s="22" customFormat="1" ht="18" customHeight="1">
      <c r="B213" s="24"/>
    </row>
    <row r="214" s="22" customFormat="1" ht="18" customHeight="1">
      <c r="B214" s="24"/>
    </row>
    <row r="215" s="22" customFormat="1" ht="18" customHeight="1">
      <c r="B215" s="24"/>
    </row>
    <row r="216" s="22" customFormat="1" ht="18" customHeight="1">
      <c r="B216" s="24"/>
    </row>
    <row r="217" s="22" customFormat="1" ht="18" customHeight="1">
      <c r="B217" s="24"/>
    </row>
    <row r="218" s="22" customFormat="1" ht="18" customHeight="1">
      <c r="B218" s="24"/>
    </row>
    <row r="219" s="22" customFormat="1" ht="18" customHeight="1">
      <c r="B219" s="24"/>
    </row>
    <row r="220" s="22" customFormat="1" ht="18" customHeight="1">
      <c r="B220" s="24"/>
    </row>
    <row r="221" s="22" customFormat="1" ht="18" customHeight="1">
      <c r="B221" s="24"/>
    </row>
    <row r="222" s="22" customFormat="1" ht="18" customHeight="1">
      <c r="B222" s="24"/>
    </row>
    <row r="223" s="22" customFormat="1" ht="18" customHeight="1">
      <c r="B223" s="24"/>
    </row>
    <row r="224" s="22" customFormat="1" ht="18" customHeight="1">
      <c r="B224" s="24"/>
    </row>
    <row r="225" s="22" customFormat="1" ht="18" customHeight="1">
      <c r="B225" s="24"/>
    </row>
    <row r="226" s="22" customFormat="1" ht="18" customHeight="1">
      <c r="B226" s="24"/>
    </row>
    <row r="227" s="22" customFormat="1" ht="18" customHeight="1">
      <c r="B227" s="24"/>
    </row>
    <row r="228" s="22" customFormat="1" ht="18" customHeight="1">
      <c r="B228" s="24"/>
    </row>
    <row r="229" s="22" customFormat="1" ht="18" customHeight="1">
      <c r="B229" s="24"/>
    </row>
    <row r="230" s="22" customFormat="1" ht="18" customHeight="1">
      <c r="B230" s="24"/>
    </row>
    <row r="231" s="22" customFormat="1" ht="18" customHeight="1">
      <c r="B231" s="24"/>
    </row>
    <row r="232" s="22" customFormat="1" ht="18" customHeight="1">
      <c r="B232" s="24"/>
    </row>
    <row r="233" s="22" customFormat="1" ht="18" customHeight="1">
      <c r="B233" s="24"/>
    </row>
    <row r="234" s="22" customFormat="1" ht="18" customHeight="1">
      <c r="B234" s="24"/>
    </row>
    <row r="235" s="22" customFormat="1" ht="18" customHeight="1">
      <c r="B235" s="24"/>
    </row>
    <row r="236" s="22" customFormat="1" ht="18" customHeight="1">
      <c r="B236" s="24"/>
    </row>
    <row r="237" s="22" customFormat="1" ht="18" customHeight="1">
      <c r="B237" s="24"/>
    </row>
    <row r="238" s="22" customFormat="1" ht="18" customHeight="1">
      <c r="B238" s="24"/>
    </row>
    <row r="239" s="22" customFormat="1" ht="18" customHeight="1">
      <c r="B239" s="24"/>
    </row>
    <row r="240" s="22" customFormat="1" ht="18" customHeight="1">
      <c r="B240" s="24"/>
    </row>
    <row r="241" s="22" customFormat="1" ht="18" customHeight="1">
      <c r="B241" s="24"/>
    </row>
    <row r="242" s="22" customFormat="1" ht="18" customHeight="1">
      <c r="B242" s="24"/>
    </row>
    <row r="243" s="22" customFormat="1" ht="18" customHeight="1">
      <c r="B243" s="24"/>
    </row>
    <row r="244" s="22" customFormat="1" ht="18" customHeight="1">
      <c r="B244" s="24"/>
    </row>
    <row r="245" s="22" customFormat="1" ht="18" customHeight="1">
      <c r="B245" s="24"/>
    </row>
    <row r="246" s="22" customFormat="1" ht="18" customHeight="1">
      <c r="B246" s="24"/>
    </row>
    <row r="247" s="22" customFormat="1" ht="18" customHeight="1">
      <c r="B247" s="24"/>
    </row>
    <row r="248" s="22" customFormat="1" ht="18" customHeight="1">
      <c r="B248" s="23"/>
    </row>
    <row r="249" s="22" customFormat="1" ht="18" customHeight="1">
      <c r="B249" s="24"/>
    </row>
    <row r="250" s="22" customFormat="1" ht="18" customHeight="1">
      <c r="B250" s="24"/>
    </row>
    <row r="251" s="22" customFormat="1" ht="18" customHeight="1">
      <c r="B251" s="24"/>
    </row>
    <row r="252" s="22" customFormat="1" ht="18" customHeight="1">
      <c r="B252" s="24"/>
    </row>
    <row r="253" s="22" customFormat="1" ht="18" customHeight="1">
      <c r="B253" s="24"/>
    </row>
    <row r="254" s="22" customFormat="1" ht="18" customHeight="1">
      <c r="B254" s="24"/>
    </row>
    <row r="255" s="22" customFormat="1" ht="18" customHeight="1">
      <c r="B255" s="24"/>
    </row>
    <row r="256" s="22" customFormat="1" ht="18" customHeight="1">
      <c r="B256" s="24"/>
    </row>
    <row r="257" s="22" customFormat="1" ht="18" customHeight="1">
      <c r="B257" s="24"/>
    </row>
    <row r="258" s="22" customFormat="1" ht="18" customHeight="1">
      <c r="B258" s="24"/>
    </row>
    <row r="259" s="22" customFormat="1" ht="18" customHeight="1">
      <c r="B259" s="24"/>
    </row>
    <row r="260" s="22" customFormat="1" ht="18" customHeight="1">
      <c r="B260" s="24"/>
    </row>
    <row r="261" s="22" customFormat="1" ht="18" customHeight="1">
      <c r="B261" s="24"/>
    </row>
    <row r="262" s="22" customFormat="1" ht="18" customHeight="1">
      <c r="B262" s="24"/>
    </row>
    <row r="263" s="22" customFormat="1" ht="18" customHeight="1">
      <c r="B263" s="24"/>
    </row>
    <row r="264" s="22" customFormat="1" ht="18" customHeight="1">
      <c r="B264" s="24"/>
    </row>
    <row r="265" s="22" customFormat="1" ht="18" customHeight="1">
      <c r="B265" s="24"/>
    </row>
    <row r="266" s="22" customFormat="1" ht="18" customHeight="1">
      <c r="B266" s="24"/>
    </row>
    <row r="267" s="22" customFormat="1" ht="18" customHeight="1">
      <c r="B267" s="24"/>
    </row>
    <row r="268" s="22" customFormat="1" ht="18" customHeight="1">
      <c r="B268" s="24"/>
    </row>
    <row r="269" s="22" customFormat="1" ht="18" customHeight="1">
      <c r="B269" s="24"/>
    </row>
    <row r="270" s="22" customFormat="1" ht="18" customHeight="1">
      <c r="B270" s="24"/>
    </row>
    <row r="271" s="22" customFormat="1" ht="18" customHeight="1">
      <c r="B271" s="24"/>
    </row>
    <row r="272" s="22" customFormat="1" ht="18" customHeight="1">
      <c r="B272" s="24"/>
    </row>
    <row r="273" s="22" customFormat="1" ht="18" customHeight="1">
      <c r="B273" s="24"/>
    </row>
    <row r="274" s="22" customFormat="1" ht="18" customHeight="1">
      <c r="B274" s="24"/>
    </row>
    <row r="275" s="22" customFormat="1" ht="18" customHeight="1">
      <c r="B275" s="24"/>
    </row>
    <row r="276" s="22" customFormat="1" ht="18" customHeight="1">
      <c r="B276" s="24"/>
    </row>
    <row r="277" s="22" customFormat="1" ht="18" customHeight="1">
      <c r="B277" s="24"/>
    </row>
    <row r="278" s="22" customFormat="1" ht="18" customHeight="1">
      <c r="B278" s="24"/>
    </row>
    <row r="279" s="22" customFormat="1" ht="18" customHeight="1">
      <c r="B279" s="24"/>
    </row>
    <row r="280" s="22" customFormat="1" ht="18" customHeight="1">
      <c r="B280" s="24"/>
    </row>
    <row r="281" s="22" customFormat="1" ht="18" customHeight="1">
      <c r="B281" s="24"/>
    </row>
    <row r="282" s="22" customFormat="1" ht="18" customHeight="1">
      <c r="B282" s="24"/>
    </row>
    <row r="283" s="22" customFormat="1" ht="18" customHeight="1">
      <c r="B283" s="24"/>
    </row>
    <row r="284" spans="2:24" s="22" customFormat="1" ht="18" customHeight="1">
      <c r="B284" s="24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2:24" s="22" customFormat="1" ht="18" customHeight="1">
      <c r="B285" s="24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="22" customFormat="1" ht="18" customHeight="1">
      <c r="B286" s="24"/>
    </row>
    <row r="287" s="22" customFormat="1" ht="18" customHeight="1">
      <c r="B287" s="24"/>
    </row>
    <row r="288" s="22" customFormat="1" ht="18" customHeight="1">
      <c r="B288" s="24"/>
    </row>
    <row r="289" s="22" customFormat="1" ht="18" customHeight="1">
      <c r="B289" s="24"/>
    </row>
    <row r="290" s="22" customFormat="1" ht="18" customHeight="1">
      <c r="B290" s="24"/>
    </row>
    <row r="291" s="22" customFormat="1" ht="18" customHeight="1">
      <c r="B291" s="24"/>
    </row>
    <row r="292" s="22" customFormat="1" ht="18" customHeight="1">
      <c r="B292" s="24"/>
    </row>
    <row r="293" s="22" customFormat="1" ht="18" customHeight="1">
      <c r="B293" s="24"/>
    </row>
    <row r="294" s="22" customFormat="1" ht="18" customHeight="1">
      <c r="B294" s="24"/>
    </row>
    <row r="295" s="22" customFormat="1" ht="18" customHeight="1">
      <c r="B295" s="24"/>
    </row>
    <row r="296" s="22" customFormat="1" ht="18" customHeight="1">
      <c r="B296" s="24"/>
    </row>
    <row r="297" s="22" customFormat="1" ht="18" customHeight="1">
      <c r="B297" s="24"/>
    </row>
    <row r="298" s="22" customFormat="1" ht="18" customHeight="1">
      <c r="B298" s="24"/>
    </row>
    <row r="299" s="22" customFormat="1" ht="18" customHeight="1">
      <c r="B299" s="24"/>
    </row>
    <row r="300" s="22" customFormat="1" ht="18" customHeight="1">
      <c r="B300" s="24"/>
    </row>
    <row r="301" s="22" customFormat="1" ht="18" customHeight="1">
      <c r="B301" s="24"/>
    </row>
    <row r="302" s="22" customFormat="1" ht="18" customHeight="1">
      <c r="B302" s="24"/>
    </row>
    <row r="303" s="22" customFormat="1" ht="18" customHeight="1">
      <c r="B303" s="24"/>
    </row>
    <row r="304" s="22" customFormat="1" ht="18" customHeight="1">
      <c r="B304" s="24"/>
    </row>
    <row r="305" s="22" customFormat="1" ht="18" customHeight="1">
      <c r="B305" s="24"/>
    </row>
    <row r="306" s="22" customFormat="1" ht="18" customHeight="1">
      <c r="B306" s="24"/>
    </row>
    <row r="307" s="22" customFormat="1" ht="18" customHeight="1">
      <c r="B307" s="24"/>
    </row>
    <row r="308" s="22" customFormat="1" ht="18" customHeight="1">
      <c r="B308" s="24"/>
    </row>
    <row r="309" s="22" customFormat="1" ht="18" customHeight="1">
      <c r="B309" s="24"/>
    </row>
    <row r="310" s="22" customFormat="1" ht="18" customHeight="1">
      <c r="B310" s="24"/>
    </row>
    <row r="311" s="22" customFormat="1" ht="18" customHeight="1">
      <c r="B311" s="24"/>
    </row>
    <row r="312" s="22" customFormat="1" ht="18" customHeight="1">
      <c r="B312" s="24"/>
    </row>
    <row r="313" s="22" customFormat="1" ht="18" customHeight="1">
      <c r="B313" s="24"/>
    </row>
    <row r="314" s="22" customFormat="1" ht="18" customHeight="1">
      <c r="B314" s="24"/>
    </row>
    <row r="315" s="22" customFormat="1" ht="18" customHeight="1">
      <c r="B315" s="24"/>
    </row>
    <row r="316" s="22" customFormat="1" ht="18" customHeight="1">
      <c r="B316" s="24"/>
    </row>
    <row r="317" s="22" customFormat="1" ht="18" customHeight="1">
      <c r="B317" s="24"/>
    </row>
    <row r="318" s="22" customFormat="1" ht="18" customHeight="1">
      <c r="B318" s="24"/>
    </row>
    <row r="319" s="22" customFormat="1" ht="18" customHeight="1">
      <c r="B319" s="24"/>
    </row>
    <row r="320" s="22" customFormat="1" ht="18" customHeight="1">
      <c r="B320" s="24"/>
    </row>
    <row r="321" s="22" customFormat="1" ht="18" customHeight="1">
      <c r="B321" s="24"/>
    </row>
    <row r="322" s="22" customFormat="1" ht="18" customHeight="1">
      <c r="B322" s="24"/>
    </row>
    <row r="323" s="22" customFormat="1" ht="18" customHeight="1">
      <c r="B323" s="24"/>
    </row>
    <row r="324" s="22" customFormat="1" ht="18" customHeight="1">
      <c r="B324" s="24"/>
    </row>
    <row r="325" s="22" customFormat="1" ht="18" customHeight="1">
      <c r="B325" s="24"/>
    </row>
    <row r="326" s="22" customFormat="1" ht="18" customHeight="1">
      <c r="B326" s="24"/>
    </row>
    <row r="327" s="22" customFormat="1" ht="18" customHeight="1">
      <c r="B327" s="24"/>
    </row>
    <row r="328" spans="2:24" s="22" customFormat="1" ht="18" customHeight="1">
      <c r="B328" s="24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3:24" s="23" customFormat="1" ht="18" customHeight="1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2:24" s="22" customFormat="1" ht="18" customHeight="1">
      <c r="B330" s="24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2:24" s="22" customFormat="1" ht="18" customHeight="1">
      <c r="B331" s="2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3:24" s="22" customFormat="1" ht="18" customHeight="1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2:24" s="22" customFormat="1" ht="18" customHeight="1">
      <c r="B333" s="24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2:24" s="22" customFormat="1" ht="18" customHeight="1">
      <c r="B334" s="24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2:24" s="22" customFormat="1" ht="18" customHeight="1">
      <c r="B335" s="24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2:24" s="22" customFormat="1" ht="18" customHeight="1">
      <c r="B336" s="24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2:24" s="22" customFormat="1" ht="18" customHeight="1">
      <c r="B337" s="24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2:24" s="22" customFormat="1" ht="18" customHeight="1">
      <c r="B338" s="24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2:24" s="22" customFormat="1" ht="18" customHeight="1">
      <c r="B339" s="24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2:24" s="22" customFormat="1" ht="18" customHeight="1">
      <c r="B340" s="24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2:24" s="22" customFormat="1" ht="18" customHeight="1">
      <c r="B341" s="24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2:24" s="22" customFormat="1" ht="18" customHeight="1">
      <c r="B342" s="24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2:24" s="22" customFormat="1" ht="18" customHeight="1">
      <c r="B343" s="24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2:24" s="22" customFormat="1" ht="18" customHeight="1">
      <c r="B344" s="24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2:24" s="22" customFormat="1" ht="18" customHeight="1">
      <c r="B345" s="24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2:24" s="22" customFormat="1" ht="18" customHeight="1">
      <c r="B346" s="24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2:24" s="22" customFormat="1" ht="18" customHeight="1">
      <c r="B347" s="24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2:24" s="22" customFormat="1" ht="18" customHeight="1">
      <c r="B348" s="24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2:24" s="22" customFormat="1" ht="18" customHeight="1">
      <c r="B349" s="24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2:24" s="22" customFormat="1" ht="18" customHeight="1">
      <c r="B350" s="24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2:24" s="22" customFormat="1" ht="18" customHeight="1">
      <c r="B351" s="24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2:24" s="22" customFormat="1" ht="18" customHeight="1">
      <c r="B352" s="24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2:24" s="22" customFormat="1" ht="18" customHeight="1">
      <c r="B353" s="24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2:24" s="22" customFormat="1" ht="18" customHeight="1">
      <c r="B354" s="24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2:24" s="22" customFormat="1" ht="18" customHeight="1">
      <c r="B355" s="24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2:24" s="22" customFormat="1" ht="18" customHeight="1">
      <c r="B356" s="24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2:24" s="22" customFormat="1" ht="18" customHeight="1">
      <c r="B357" s="24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2:24" s="22" customFormat="1" ht="18" customHeight="1">
      <c r="B358" s="24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2:24" s="22" customFormat="1" ht="18" customHeight="1">
      <c r="B359" s="24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2:24" s="22" customFormat="1" ht="18" customHeight="1">
      <c r="B360" s="24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2:24" s="22" customFormat="1" ht="18" customHeight="1">
      <c r="B361" s="24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2:24" s="22" customFormat="1" ht="18" customHeight="1">
      <c r="B362" s="24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2:24" s="22" customFormat="1" ht="18" customHeight="1">
      <c r="B363" s="24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2:24" s="22" customFormat="1" ht="18" customHeight="1">
      <c r="B364" s="24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2:24" s="22" customFormat="1" ht="18" customHeight="1">
      <c r="B365" s="24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2:24" s="22" customFormat="1" ht="18" customHeight="1">
      <c r="B366" s="24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2:24" s="22" customFormat="1" ht="18" customHeight="1">
      <c r="B367" s="24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2:24" s="22" customFormat="1" ht="18" customHeight="1">
      <c r="B368" s="24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2:24" s="22" customFormat="1" ht="18" customHeight="1"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2:24" s="22" customFormat="1" ht="18" customHeight="1"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2:24" s="22" customFormat="1" ht="18" customHeight="1"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2:24" s="22" customFormat="1" ht="18" customHeight="1"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2:24" s="22" customFormat="1" ht="18" customHeight="1">
      <c r="B373" s="24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</row>
    <row r="374" spans="2:24" s="22" customFormat="1" ht="18" customHeight="1">
      <c r="B374" s="24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</row>
    <row r="375" spans="2:24" s="22" customFormat="1" ht="18" customHeight="1">
      <c r="B375" s="24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</row>
    <row r="376" spans="2:24" s="22" customFormat="1" ht="18" customHeight="1">
      <c r="B376" s="24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</row>
    <row r="377" spans="2:24" s="22" customFormat="1" ht="18" customHeight="1">
      <c r="B377" s="24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</row>
    <row r="378" spans="2:24" s="22" customFormat="1" ht="18" customHeight="1">
      <c r="B378" s="24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2:24" s="22" customFormat="1" ht="18" customHeight="1">
      <c r="B379" s="24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2:24" s="22" customFormat="1" ht="18" customHeight="1">
      <c r="B380" s="24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</row>
    <row r="381" s="22" customFormat="1" ht="18" customHeight="1">
      <c r="B381" s="24"/>
    </row>
    <row r="382" spans="2:24" s="22" customFormat="1" ht="18" customHeight="1">
      <c r="B382" s="24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2:24" s="22" customFormat="1" ht="18" customHeight="1">
      <c r="B383" s="2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s="22" customFormat="1" ht="18" customHeight="1">
      <c r="B384" s="2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s="22" customFormat="1" ht="18" customHeight="1">
      <c r="B385" s="2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s="22" customFormat="1" ht="18" customHeight="1">
      <c r="B386" s="2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s="22" customFormat="1" ht="18" customHeight="1">
      <c r="B387" s="2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s="22" customFormat="1" ht="18" customHeight="1">
      <c r="B388" s="2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s="22" customFormat="1" ht="18" customHeight="1">
      <c r="B389" s="2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s="22" customFormat="1" ht="18" customHeight="1">
      <c r="B390" s="2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s="22" customFormat="1" ht="18" customHeight="1">
      <c r="B391" s="2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s="22" customFormat="1" ht="18" customHeight="1">
      <c r="B392" s="2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s="22" customFormat="1" ht="18" customHeight="1">
      <c r="B393" s="2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s="22" customFormat="1" ht="18" customHeight="1">
      <c r="B394" s="2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s="22" customFormat="1" ht="18" customHeight="1">
      <c r="B395" s="2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s="22" customFormat="1" ht="18" customHeight="1">
      <c r="B396" s="2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s="22" customFormat="1" ht="18" customHeight="1">
      <c r="B397" s="2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s="22" customFormat="1" ht="18" customHeight="1">
      <c r="B398" s="2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s="22" customFormat="1" ht="18" customHeight="1">
      <c r="B399" s="2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3:24" s="22" customFormat="1" ht="18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3:24" s="22" customFormat="1" ht="18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s="22" customFormat="1" ht="18" customHeight="1">
      <c r="B402" s="2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s="22" customFormat="1" ht="18" customHeight="1">
      <c r="B403" s="2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s="22" customFormat="1" ht="18" customHeight="1">
      <c r="B404" s="2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s="22" customFormat="1" ht="18" customHeight="1">
      <c r="B405" s="2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s="22" customFormat="1" ht="18" customHeight="1">
      <c r="B406" s="2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s="22" customFormat="1" ht="18" customHeight="1">
      <c r="B407" s="2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s="22" customFormat="1" ht="18" customHeight="1">
      <c r="B408" s="2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s="22" customFormat="1" ht="18" customHeight="1">
      <c r="B409" s="2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s="22" customFormat="1" ht="18" customHeight="1">
      <c r="B410" s="2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s="22" customFormat="1" ht="18" customHeight="1">
      <c r="B411" s="2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s="22" customFormat="1" ht="18" customHeight="1">
      <c r="B412" s="2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s="22" customFormat="1" ht="18" customHeight="1">
      <c r="B413" s="2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s="22" customFormat="1" ht="18" customHeight="1">
      <c r="B414" s="2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s="22" customFormat="1" ht="18" customHeight="1">
      <c r="B415" s="2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s="22" customFormat="1" ht="18" customHeight="1">
      <c r="B416" s="2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s="22" customFormat="1" ht="18" customHeight="1">
      <c r="B417" s="2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s="22" customFormat="1" ht="18" customHeight="1">
      <c r="B418" s="2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s="22" customFormat="1" ht="18" customHeight="1">
      <c r="B419" s="2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s="22" customFormat="1" ht="18" customHeight="1">
      <c r="B420" s="2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s="22" customFormat="1" ht="18" customHeight="1">
      <c r="B421" s="2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s="22" customFormat="1" ht="18" customHeight="1">
      <c r="B422" s="2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s="22" customFormat="1" ht="18" customHeight="1">
      <c r="B423" s="2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s="22" customFormat="1" ht="18" customHeight="1">
      <c r="B424" s="2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s="22" customFormat="1" ht="18" customHeight="1">
      <c r="B425" s="2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s="22" customFormat="1" ht="18" customHeight="1">
      <c r="B426" s="2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s="22" customFormat="1" ht="18" customHeight="1">
      <c r="B427" s="2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s="22" customFormat="1" ht="18" customHeight="1">
      <c r="B428" s="2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s="22" customFormat="1" ht="18" customHeight="1">
      <c r="B429" s="2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s="22" customFormat="1" ht="18" customHeight="1">
      <c r="B430" s="2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s="22" customFormat="1" ht="18" customHeight="1">
      <c r="B431" s="2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s="22" customFormat="1" ht="18" customHeight="1">
      <c r="B432" s="2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s="22" customFormat="1" ht="18" customHeight="1">
      <c r="B433" s="2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s="22" customFormat="1" ht="18" customHeight="1">
      <c r="B434" s="2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s="22" customFormat="1" ht="18" customHeight="1">
      <c r="B435" s="2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s="22" customFormat="1" ht="18" customHeight="1">
      <c r="B436" s="2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s="22" customFormat="1" ht="18" customHeight="1">
      <c r="B437" s="2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s="22" customFormat="1" ht="18" customHeight="1">
      <c r="B438" s="2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s="22" customFormat="1" ht="18" customHeight="1">
      <c r="B439" s="2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s="22" customFormat="1" ht="18" customHeight="1">
      <c r="B440" s="2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s="22" customFormat="1" ht="18" customHeight="1">
      <c r="B441" s="2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s="22" customFormat="1" ht="18" customHeight="1">
      <c r="B442" s="2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s="22" customFormat="1" ht="18" customHeight="1">
      <c r="B443" s="2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s="22" customFormat="1" ht="18" customHeight="1">
      <c r="B444" s="2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s="22" customFormat="1" ht="18" customHeight="1">
      <c r="B445" s="2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s="22" customFormat="1" ht="18" customHeight="1">
      <c r="B446" s="2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s="22" customFormat="1" ht="18" customHeight="1">
      <c r="B447" s="2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s="22" customFormat="1" ht="18" customHeight="1">
      <c r="B448" s="2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s="22" customFormat="1" ht="18" customHeight="1">
      <c r="B449" s="2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s="22" customFormat="1" ht="18" customHeight="1">
      <c r="B450" s="2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s="22" customFormat="1" ht="18" customHeight="1">
      <c r="B451" s="2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s="22" customFormat="1" ht="18" customHeight="1">
      <c r="B452" s="2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s="22" customFormat="1" ht="18" customHeight="1">
      <c r="B453" s="2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s="22" customFormat="1" ht="18" customHeight="1">
      <c r="B454" s="2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s="22" customFormat="1" ht="18" customHeight="1">
      <c r="B455" s="2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s="22" customFormat="1" ht="18" customHeight="1">
      <c r="B456" s="2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s="22" customFormat="1" ht="18" customHeight="1">
      <c r="B457" s="2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s="22" customFormat="1" ht="18" customHeight="1">
      <c r="B458" s="2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s="22" customFormat="1" ht="18" customHeight="1">
      <c r="B459" s="2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s="22" customFormat="1" ht="18" customHeight="1">
      <c r="B460" s="2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s="22" customFormat="1" ht="18" customHeight="1">
      <c r="B461" s="2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s="22" customFormat="1" ht="18" customHeight="1">
      <c r="B462" s="2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s="22" customFormat="1" ht="18" customHeight="1">
      <c r="B463" s="2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s="22" customFormat="1" ht="18" customHeight="1">
      <c r="B464" s="2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s="22" customFormat="1" ht="18" customHeight="1">
      <c r="B465" s="2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s="22" customFormat="1" ht="18" customHeight="1">
      <c r="B466" s="2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s="22" customFormat="1" ht="18" customHeight="1">
      <c r="B467" s="2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s="22" customFormat="1" ht="18" customHeight="1">
      <c r="B468" s="2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s="22" customFormat="1" ht="18" customHeight="1">
      <c r="B469" s="2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s="22" customFormat="1" ht="18" customHeight="1">
      <c r="B470" s="2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s="22" customFormat="1" ht="18" customHeight="1">
      <c r="B471" s="2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s="22" customFormat="1" ht="18" customHeight="1">
      <c r="B472" s="2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s="22" customFormat="1" ht="18" customHeight="1">
      <c r="B473" s="2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s="22" customFormat="1" ht="18" customHeight="1">
      <c r="B474" s="2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s="22" customFormat="1" ht="18" customHeight="1">
      <c r="B475" s="2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s="22" customFormat="1" ht="18" customHeight="1">
      <c r="B476" s="2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s="22" customFormat="1" ht="18" customHeight="1">
      <c r="B477" s="2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s="22" customFormat="1" ht="18" customHeight="1">
      <c r="B478" s="2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s="22" customFormat="1" ht="18" customHeight="1">
      <c r="B479" s="2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s="22" customFormat="1" ht="18" customHeight="1">
      <c r="B480" s="2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s="22" customFormat="1" ht="18" customHeight="1">
      <c r="B481" s="2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s="22" customFormat="1" ht="18" customHeight="1">
      <c r="B482" s="2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s="22" customFormat="1" ht="18" customHeight="1">
      <c r="B483" s="2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s="22" customFormat="1" ht="18" customHeight="1">
      <c r="B484" s="2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s="22" customFormat="1" ht="18" customHeight="1">
      <c r="B485" s="2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s="22" customFormat="1" ht="18" customHeight="1">
      <c r="B486" s="2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2:24" s="22" customFormat="1" ht="18" customHeight="1">
      <c r="B487" s="2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2:24" s="22" customFormat="1" ht="18" customHeight="1">
      <c r="B488" s="2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2:24" s="22" customFormat="1" ht="18" customHeight="1">
      <c r="B489" s="2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s="22" customFormat="1" ht="18" customHeight="1">
      <c r="B490" s="2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s="22" customFormat="1" ht="18" customHeight="1">
      <c r="B491" s="2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s="22" customFormat="1" ht="18" customHeight="1">
      <c r="B492" s="2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s="22" customFormat="1" ht="18" customHeight="1">
      <c r="B493" s="2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s="22" customFormat="1" ht="18" customHeight="1">
      <c r="B494" s="2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s="22" customFormat="1" ht="18" customHeight="1">
      <c r="B495" s="2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s="22" customFormat="1" ht="18" customHeight="1">
      <c r="B496" s="2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s="22" customFormat="1" ht="18" customHeight="1">
      <c r="B497" s="2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s="22" customFormat="1" ht="18" customHeight="1">
      <c r="B498" s="2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s="22" customFormat="1" ht="18" customHeight="1">
      <c r="B499" s="2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s="22" customFormat="1" ht="18" customHeight="1">
      <c r="B500" s="2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s="22" customFormat="1" ht="18" customHeight="1">
      <c r="B501" s="2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s="22" customFormat="1" ht="18" customHeight="1">
      <c r="B502" s="2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s="22" customFormat="1" ht="18" customHeight="1">
      <c r="B503" s="2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s="22" customFormat="1" ht="18" customHeight="1">
      <c r="B504" s="2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s="22" customFormat="1" ht="18" customHeight="1">
      <c r="B505" s="2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2:24" s="22" customFormat="1" ht="18" customHeight="1">
      <c r="B506" s="2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2:24" s="22" customFormat="1" ht="18" customHeight="1">
      <c r="B507" s="2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s="22" customFormat="1" ht="18" customHeight="1">
      <c r="B508" s="2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s="22" customFormat="1" ht="18" customHeight="1">
      <c r="B509" s="2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s="22" customFormat="1" ht="18" customHeight="1">
      <c r="B510" s="2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s="22" customFormat="1" ht="18" customHeight="1">
      <c r="B511" s="2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s="22" customFormat="1" ht="18" customHeight="1">
      <c r="B512" s="2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s="22" customFormat="1" ht="18" customHeight="1">
      <c r="B513" s="2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s="22" customFormat="1" ht="18" customHeight="1">
      <c r="B514" s="2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s="22" customFormat="1" ht="18" customHeight="1">
      <c r="B515" s="2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s="22" customFormat="1" ht="18" customHeight="1">
      <c r="B516" s="2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s="22" customFormat="1" ht="18" customHeight="1">
      <c r="B517" s="2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s="22" customFormat="1" ht="18" customHeight="1">
      <c r="B518" s="2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3:24" s="22" customFormat="1" ht="18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s="22" customFormat="1" ht="18" customHeight="1">
      <c r="B520" s="2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s="22" customFormat="1" ht="18" customHeight="1">
      <c r="B521" s="2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s="22" customFormat="1" ht="18" customHeight="1">
      <c r="B522" s="2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s="22" customFormat="1" ht="18" customHeight="1">
      <c r="B523" s="2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s="22" customFormat="1" ht="18" customHeight="1">
      <c r="B524" s="2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s="22" customFormat="1" ht="18" customHeight="1">
      <c r="B525" s="2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s="22" customFormat="1" ht="18" customHeight="1">
      <c r="B526" s="2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s="22" customFormat="1" ht="18" customHeight="1">
      <c r="B527" s="2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s="22" customFormat="1" ht="18" customHeight="1">
      <c r="B528" s="2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2:24" s="22" customFormat="1" ht="18" customHeight="1">
      <c r="B529" s="2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2:24" s="22" customFormat="1" ht="18" customHeight="1">
      <c r="B530" s="2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2:24" s="22" customFormat="1" ht="18" customHeight="1">
      <c r="B531" s="2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2:24" s="22" customFormat="1" ht="18" customHeight="1">
      <c r="B532" s="2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2:24" s="22" customFormat="1" ht="18" customHeight="1">
      <c r="B533" s="2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2:24" s="22" customFormat="1" ht="18" customHeight="1">
      <c r="B534" s="2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2:24" s="22" customFormat="1" ht="18" customHeight="1">
      <c r="B535" s="2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2:24" s="22" customFormat="1" ht="18" customHeight="1">
      <c r="B536" s="2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2:24" s="22" customFormat="1" ht="18" customHeight="1">
      <c r="B537" s="2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2:24" s="22" customFormat="1" ht="18" customHeight="1">
      <c r="B538" s="2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2:24" s="22" customFormat="1" ht="18" customHeight="1">
      <c r="B539" s="2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2:24" s="22" customFormat="1" ht="18" customHeight="1">
      <c r="B540" s="2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2:24" s="22" customFormat="1" ht="18" customHeight="1">
      <c r="B541" s="2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2:24" s="22" customFormat="1" ht="18" customHeight="1">
      <c r="B542" s="2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2:24" s="22" customFormat="1" ht="18" customHeight="1">
      <c r="B543" s="2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2:24" s="22" customFormat="1" ht="18" customHeight="1">
      <c r="B544" s="2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s="22" customFormat="1" ht="18" customHeight="1">
      <c r="B545" s="2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s="22" customFormat="1" ht="18" customHeight="1">
      <c r="B546" s="2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s="22" customFormat="1" ht="18" customHeight="1">
      <c r="B547" s="2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s="22" customFormat="1" ht="18" customHeight="1">
      <c r="B548" s="2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s="22" customFormat="1" ht="18" customHeight="1">
      <c r="B549" s="2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s="22" customFormat="1" ht="18" customHeight="1">
      <c r="B550" s="2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s="22" customFormat="1" ht="18" customHeight="1">
      <c r="B551" s="2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s="22" customFormat="1" ht="18" customHeight="1">
      <c r="B552" s="2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2:24" s="22" customFormat="1" ht="18" customHeight="1">
      <c r="B553" s="2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s="22" customFormat="1" ht="18" customHeight="1">
      <c r="B554" s="2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s="22" customFormat="1" ht="18" customHeight="1">
      <c r="B555" s="2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s="22" customFormat="1" ht="18" customHeight="1">
      <c r="B556" s="2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s="22" customFormat="1" ht="18" customHeight="1">
      <c r="B557" s="2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s="22" customFormat="1" ht="18" customHeight="1">
      <c r="B558" s="2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s="22" customFormat="1" ht="18" customHeight="1">
      <c r="B559" s="2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s="22" customFormat="1" ht="18" customHeight="1">
      <c r="B560" s="2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s="22" customFormat="1" ht="18" customHeight="1">
      <c r="B561" s="2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s="22" customFormat="1" ht="18" customHeight="1">
      <c r="B562" s="2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s="22" customFormat="1" ht="18" customHeight="1">
      <c r="B563" s="2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s="22" customFormat="1" ht="18" customHeight="1">
      <c r="B564" s="2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s="22" customFormat="1" ht="18" customHeight="1">
      <c r="B565" s="2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s="22" customFormat="1" ht="18" customHeight="1">
      <c r="B566" s="2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s="22" customFormat="1" ht="18" customHeight="1">
      <c r="B567" s="2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s="22" customFormat="1" ht="18" customHeight="1">
      <c r="B568" s="2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s="22" customFormat="1" ht="18" customHeight="1">
      <c r="B569" s="2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s="22" customFormat="1" ht="18" customHeight="1">
      <c r="B570" s="2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s="22" customFormat="1" ht="18" customHeight="1">
      <c r="B571" s="2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s="22" customFormat="1" ht="18" customHeight="1">
      <c r="B572" s="2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s="22" customFormat="1" ht="18" customHeight="1">
      <c r="B573" s="2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s="22" customFormat="1" ht="18" customHeight="1">
      <c r="B574" s="2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s="22" customFormat="1" ht="18" customHeight="1">
      <c r="B575" s="2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s="22" customFormat="1" ht="18" customHeight="1">
      <c r="B576" s="2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s="22" customFormat="1" ht="18" customHeight="1">
      <c r="B577" s="2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s="22" customFormat="1" ht="18" customHeight="1">
      <c r="B578" s="2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s="22" customFormat="1" ht="18" customHeight="1">
      <c r="B579" s="2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s="22" customFormat="1" ht="18" customHeight="1">
      <c r="B580" s="2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s="22" customFormat="1" ht="18" customHeight="1">
      <c r="B581" s="2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s="22" customFormat="1" ht="18" customHeight="1">
      <c r="B582" s="2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s="22" customFormat="1" ht="18" customHeight="1">
      <c r="B583" s="2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s="22" customFormat="1" ht="18" customHeight="1">
      <c r="B584" s="2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s="22" customFormat="1" ht="18" customHeight="1">
      <c r="B585" s="2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s="22" customFormat="1" ht="18" customHeight="1">
      <c r="B586" s="2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s="22" customFormat="1" ht="18" customHeight="1">
      <c r="B587" s="2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s="22" customFormat="1" ht="18" customHeight="1">
      <c r="B588" s="2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s="22" customFormat="1" ht="18" customHeight="1">
      <c r="B589" s="2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s="22" customFormat="1" ht="18" customHeight="1">
      <c r="B590" s="2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s="22" customFormat="1" ht="18" customHeight="1">
      <c r="B591" s="2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s="22" customFormat="1" ht="18" customHeight="1">
      <c r="B592" s="2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s="22" customFormat="1" ht="18" customHeight="1">
      <c r="B593" s="2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s="22" customFormat="1" ht="18" customHeight="1">
      <c r="B594" s="2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s="22" customFormat="1" ht="18" customHeight="1">
      <c r="B595" s="2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s="22" customFormat="1" ht="18" customHeight="1">
      <c r="B596" s="2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s="22" customFormat="1" ht="18" customHeight="1">
      <c r="B597" s="2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s="22" customFormat="1" ht="18" customHeight="1">
      <c r="B598" s="2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s="22" customFormat="1" ht="18" customHeight="1">
      <c r="B599" s="2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s="22" customFormat="1" ht="18" customHeight="1">
      <c r="B600" s="2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s="22" customFormat="1" ht="18" customHeight="1">
      <c r="B601" s="2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s="22" customFormat="1" ht="18" customHeight="1">
      <c r="B602" s="2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s="22" customFormat="1" ht="18" customHeight="1">
      <c r="B603" s="2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s="22" customFormat="1" ht="18" customHeight="1">
      <c r="B604" s="2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s="22" customFormat="1" ht="18" customHeight="1">
      <c r="B605" s="2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s="22" customFormat="1" ht="18" customHeight="1">
      <c r="B606" s="2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s="22" customFormat="1" ht="18" customHeight="1">
      <c r="B607" s="2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</sheetData>
  <sheetProtection/>
  <mergeCells count="13">
    <mergeCell ref="E5:S5"/>
    <mergeCell ref="F6:P6"/>
    <mergeCell ref="C94:F94"/>
    <mergeCell ref="G94:I94"/>
    <mergeCell ref="B7:B8"/>
    <mergeCell ref="C7:O7"/>
    <mergeCell ref="C92:F92"/>
    <mergeCell ref="X7:AA7"/>
    <mergeCell ref="C90:F90"/>
    <mergeCell ref="G90:I90"/>
    <mergeCell ref="C91:F91"/>
    <mergeCell ref="G91:I91"/>
    <mergeCell ref="P7:W7"/>
  </mergeCells>
  <printOptions/>
  <pageMargins left="0" right="0" top="0" bottom="0.1968503937007874" header="0.5118110236220472" footer="0.35433070866141736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pto1</cp:lastModifiedBy>
  <cp:lastPrinted>2015-04-30T04:48:39Z</cp:lastPrinted>
  <dcterms:created xsi:type="dcterms:W3CDTF">2002-04-10T06:58:35Z</dcterms:created>
  <dcterms:modified xsi:type="dcterms:W3CDTF">2016-02-25T04:25:30Z</dcterms:modified>
  <cp:category/>
  <cp:version/>
  <cp:contentType/>
  <cp:contentStatus/>
</cp:coreProperties>
</file>