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5505" activeTab="0"/>
  </bookViews>
  <sheets>
    <sheet name="ЛКС-2" sheetId="1" r:id="rId1"/>
  </sheets>
  <definedNames/>
  <calcPr fullCalcOnLoad="1"/>
</workbook>
</file>

<file path=xl/sharedStrings.xml><?xml version="1.0" encoding="utf-8"?>
<sst xmlns="http://schemas.openxmlformats.org/spreadsheetml/2006/main" count="175" uniqueCount="141">
  <si>
    <t>Адрес</t>
  </si>
  <si>
    <t>№</t>
  </si>
  <si>
    <t>п\п</t>
  </si>
  <si>
    <t>м2</t>
  </si>
  <si>
    <t>фасад цоколь</t>
  </si>
  <si>
    <t>подъезды</t>
  </si>
  <si>
    <t>меж пан швы</t>
  </si>
  <si>
    <t>козырьки</t>
  </si>
  <si>
    <t>крыльца</t>
  </si>
  <si>
    <t>ХВС</t>
  </si>
  <si>
    <t>ГВС</t>
  </si>
  <si>
    <t>канализация</t>
  </si>
  <si>
    <t>отопление</t>
  </si>
  <si>
    <t>м/п</t>
  </si>
  <si>
    <t>шт</t>
  </si>
  <si>
    <t>КОНСТРУКТИВНЫЕ   ЭЛЕМЕНТЫ</t>
  </si>
  <si>
    <t>ИНЖЕНЕРНОЕ ОБОРУДОВАНИЕ</t>
  </si>
  <si>
    <t>МЯГКАЯ кровля</t>
  </si>
  <si>
    <t>ШИФЕР кровля</t>
  </si>
  <si>
    <t>Всего: стоимость</t>
  </si>
  <si>
    <t>Инженерное оборуд.</t>
  </si>
  <si>
    <t>по  О О О  " Л К С №  2 "</t>
  </si>
  <si>
    <t>СОГЛАСОВАНО:</t>
  </si>
  <si>
    <t>УТВЕРЖДАЮ:</t>
  </si>
  <si>
    <t>ПЛАН</t>
  </si>
  <si>
    <t>пр.Ленина, 2</t>
  </si>
  <si>
    <t>пр.Ленина, 4</t>
  </si>
  <si>
    <t>пр.Ленина, 6</t>
  </si>
  <si>
    <t>пр.Ленина,  8</t>
  </si>
  <si>
    <t>пр. Ленина, 10</t>
  </si>
  <si>
    <t>пр.Ленина, 12</t>
  </si>
  <si>
    <t>пр.Ленина, 12 А</t>
  </si>
  <si>
    <t>пр.Ленина, 16</t>
  </si>
  <si>
    <t>пр.Ленина, 18</t>
  </si>
  <si>
    <t>пр.Ленина, 18 А</t>
  </si>
  <si>
    <t>пр.Ленина, 20</t>
  </si>
  <si>
    <t>пр.Ленина, 20А</t>
  </si>
  <si>
    <t>пр.Ленина, 22</t>
  </si>
  <si>
    <t>пр.Ленина, 24А</t>
  </si>
  <si>
    <t>пр.Мира, 15</t>
  </si>
  <si>
    <t>пр.Мира, 17</t>
  </si>
  <si>
    <t>пр.Мира, 17А</t>
  </si>
  <si>
    <t>пр.Мира, 17Б</t>
  </si>
  <si>
    <t>пр.Мира, 19</t>
  </si>
  <si>
    <t>пр.Мира, 19А</t>
  </si>
  <si>
    <t>пр.Мира, 21</t>
  </si>
  <si>
    <t>пр.Мира, 23</t>
  </si>
  <si>
    <t>пр.Мира, 23А</t>
  </si>
  <si>
    <t>пр.Армавирский, 9</t>
  </si>
  <si>
    <t>пер.Камышенский, 3</t>
  </si>
  <si>
    <t>пер.Камышенский, 4</t>
  </si>
  <si>
    <t>ул.Краматорская, 32</t>
  </si>
  <si>
    <t>ул.Краматорская, 36</t>
  </si>
  <si>
    <t>ул.Л.Комсомола, 14</t>
  </si>
  <si>
    <t>ул.Л.Комсомола, 14А</t>
  </si>
  <si>
    <t>ул.Л.Комсомола, 18</t>
  </si>
  <si>
    <t>ул.Л.Комсомола, 25</t>
  </si>
  <si>
    <t>ул.Л.Комсомола, 27</t>
  </si>
  <si>
    <t>ул.Л.Комсомола, 29А</t>
  </si>
  <si>
    <t>ул.Л.Комсомола, 33</t>
  </si>
  <si>
    <t>ул.Л.Комсомола, 35</t>
  </si>
  <si>
    <t>ул.Станиславского, 53</t>
  </si>
  <si>
    <t>ул.Станиславского, 55</t>
  </si>
  <si>
    <t>ул.Станиславского, 55А</t>
  </si>
  <si>
    <t>ул.Станиславского, 55Б</t>
  </si>
  <si>
    <t>ул.Макаренко, 6</t>
  </si>
  <si>
    <t>ул.Макаренко, 8</t>
  </si>
  <si>
    <t>ул.Макаренко, 8А</t>
  </si>
  <si>
    <t>ул.Макаренко, 9</t>
  </si>
  <si>
    <t>ул.Макаренко, 11</t>
  </si>
  <si>
    <t>ул.Макаренко, 10</t>
  </si>
  <si>
    <t>ул.Макаренко, 10А</t>
  </si>
  <si>
    <t>ул.Макаренко, 12</t>
  </si>
  <si>
    <t>ул.Макаренко, 14</t>
  </si>
  <si>
    <t>пер.Синегорский, 3</t>
  </si>
  <si>
    <t>пер.Синегорский, 5</t>
  </si>
  <si>
    <t>ул.Станиславского, 29</t>
  </si>
  <si>
    <t>ул.Станиславского, 31</t>
  </si>
  <si>
    <t>ул.Станиславского, 33</t>
  </si>
  <si>
    <t>ул.Станиславского, 35</t>
  </si>
  <si>
    <t>ул.Станиславского, 47</t>
  </si>
  <si>
    <t>ул.Станиславского, 47А</t>
  </si>
  <si>
    <t>ул.Станиславского, 51</t>
  </si>
  <si>
    <t>пр.Ленина, 14</t>
  </si>
  <si>
    <t>ул.Л.Комсомола, 37</t>
  </si>
  <si>
    <t>ул.Макаренко, 2</t>
  </si>
  <si>
    <t>ул.Макаренко, 3</t>
  </si>
  <si>
    <t>ул.Макаренко, 5</t>
  </si>
  <si>
    <t>ул.Макаренко, 5А</t>
  </si>
  <si>
    <t>ул.Станиславского, 39</t>
  </si>
  <si>
    <t>ул.Станиславского, 41</t>
  </si>
  <si>
    <t>ул.Станиславского, 43</t>
  </si>
  <si>
    <t>ул.Станиславского, 45</t>
  </si>
  <si>
    <t>ул.Станиславского, 49А</t>
  </si>
  <si>
    <t>ул.Краматорская, 22</t>
  </si>
  <si>
    <t>ул.Краматорская, 26</t>
  </si>
  <si>
    <t>ул.Краматорская, 28</t>
  </si>
  <si>
    <t>ул.Краматорская, 30</t>
  </si>
  <si>
    <t>ул.Краматорская, 32А</t>
  </si>
  <si>
    <t>ул.Краматорская, 34</t>
  </si>
  <si>
    <t>пр.Ленина, 22А</t>
  </si>
  <si>
    <t>пр.Ленина, 24</t>
  </si>
  <si>
    <t>БЛАГОУСТРОЙСТВО</t>
  </si>
  <si>
    <t>асф,отмостки</t>
  </si>
  <si>
    <t>Петренко В.В.</t>
  </si>
  <si>
    <t>Директор ООО "Ленинский коммунальный сервис-2"</t>
  </si>
  <si>
    <t>Коровина Н.Ю.</t>
  </si>
  <si>
    <t>Ген. директор ООО "УК"Ленинская"</t>
  </si>
  <si>
    <t>Стаценко М.И.</t>
  </si>
  <si>
    <t>Благоустройство</t>
  </si>
  <si>
    <t>электрика</t>
  </si>
  <si>
    <t>п/м</t>
  </si>
  <si>
    <t>Начальник ПТО</t>
  </si>
  <si>
    <t>Малькова С.А.</t>
  </si>
  <si>
    <t xml:space="preserve">           </t>
  </si>
  <si>
    <t>пр.Мира,21а</t>
  </si>
  <si>
    <t>в.т. ч. Подрядные организации</t>
  </si>
  <si>
    <t>хозспособом</t>
  </si>
  <si>
    <t>терморегулятор</t>
  </si>
  <si>
    <t>окраска малых форм</t>
  </si>
  <si>
    <t>опиловка</t>
  </si>
  <si>
    <t>изоляция</t>
  </si>
  <si>
    <t>водост. Трубы</t>
  </si>
  <si>
    <t>вен шахты, дымоход</t>
  </si>
  <si>
    <t>Всего объем:</t>
  </si>
  <si>
    <t xml:space="preserve">балконы </t>
  </si>
  <si>
    <t>Зам. Ген.директора  по экономике и финансам</t>
  </si>
  <si>
    <t>ПЛАН ТЕКУЩЕГО РЕМОНТА 2014год</t>
  </si>
  <si>
    <t xml:space="preserve"> тыс.руб</t>
  </si>
  <si>
    <t xml:space="preserve"> тыс.руб.</t>
  </si>
  <si>
    <t>тыс.р</t>
  </si>
  <si>
    <t>фактическое выполнение</t>
  </si>
  <si>
    <t>бойлер,подкачка,насосы</t>
  </si>
  <si>
    <t>план</t>
  </si>
  <si>
    <t>Конструктивные эл-ты</t>
  </si>
  <si>
    <t>остекление, проемы</t>
  </si>
  <si>
    <t>ограждения,штакетник</t>
  </si>
  <si>
    <t>д/площ.зоны отдыха,МАФ</t>
  </si>
  <si>
    <t xml:space="preserve"> </t>
  </si>
  <si>
    <t>карнизные плиты,свесы</t>
  </si>
  <si>
    <t>ВСЕГО по ООО "ЛКС-2"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</si>
</sst>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;[Red]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sz val="14"/>
      <name val="Arial Cyr"/>
      <family val="0"/>
    </font>
    <font>
      <b/>
      <sz val="12"/>
      <name val="Arial Narrow"/>
      <family val="2"/>
    </font>
    <font>
      <b/>
      <sz val="11"/>
      <name val="Arial Cyr"/>
      <family val="0"/>
    </font>
    <font>
      <sz val="9"/>
      <name val="Arial Cyr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7" fillId="0" borderId="0" xfId="18" applyNumberFormat="1" applyFont="1" applyFill="1" applyBorder="1" applyAlignment="1">
      <alignment horizontal="center"/>
      <protection/>
    </xf>
    <xf numFmtId="165" fontId="7" fillId="0" borderId="0" xfId="18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0" borderId="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5" fontId="7" fillId="0" borderId="13" xfId="18" applyNumberFormat="1" applyFont="1" applyFill="1" applyBorder="1" applyAlignment="1">
      <alignment horizontal="center"/>
      <protection/>
    </xf>
    <xf numFmtId="165" fontId="7" fillId="0" borderId="14" xfId="18" applyNumberFormat="1" applyFont="1" applyFill="1" applyBorder="1" applyAlignment="1">
      <alignment horizontal="center"/>
      <protection/>
    </xf>
    <xf numFmtId="165" fontId="7" fillId="0" borderId="15" xfId="18" applyNumberFormat="1" applyFont="1" applyFill="1" applyBorder="1" applyAlignment="1">
      <alignment horizontal="center"/>
      <protection/>
    </xf>
    <xf numFmtId="165" fontId="7" fillId="0" borderId="16" xfId="18" applyNumberFormat="1" applyFont="1" applyFill="1" applyBorder="1" applyAlignment="1">
      <alignment horizontal="center"/>
      <protection/>
    </xf>
    <xf numFmtId="165" fontId="7" fillId="0" borderId="17" xfId="18" applyNumberFormat="1" applyFont="1" applyFill="1" applyBorder="1" applyAlignment="1">
      <alignment horizontal="center"/>
      <protection/>
    </xf>
    <xf numFmtId="165" fontId="7" fillId="0" borderId="18" xfId="18" applyNumberFormat="1" applyFont="1" applyFill="1" applyBorder="1" applyAlignment="1">
      <alignment horizontal="center"/>
      <protection/>
    </xf>
    <xf numFmtId="165" fontId="7" fillId="0" borderId="19" xfId="18" applyNumberFormat="1" applyFont="1" applyFill="1" applyBorder="1" applyAlignment="1">
      <alignment horizontal="center"/>
      <protection/>
    </xf>
    <xf numFmtId="165" fontId="7" fillId="0" borderId="20" xfId="18" applyNumberFormat="1" applyFont="1" applyFill="1" applyBorder="1" applyAlignment="1">
      <alignment horizontal="center"/>
      <protection/>
    </xf>
    <xf numFmtId="0" fontId="3" fillId="0" borderId="12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0" xfId="0" applyFont="1" applyFill="1" applyAlignment="1">
      <alignment horizontal="center"/>
    </xf>
    <xf numFmtId="1" fontId="7" fillId="0" borderId="13" xfId="18" applyNumberFormat="1" applyFont="1" applyFill="1" applyBorder="1" applyAlignment="1">
      <alignment horizontal="center"/>
      <protection/>
    </xf>
    <xf numFmtId="0" fontId="3" fillId="0" borderId="26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12" fillId="0" borderId="35" xfId="0" applyFont="1" applyFill="1" applyBorder="1" applyAlignment="1">
      <alignment horizontal="right"/>
    </xf>
    <xf numFmtId="166" fontId="3" fillId="0" borderId="36" xfId="0" applyNumberFormat="1" applyFont="1" applyFill="1" applyBorder="1" applyAlignment="1">
      <alignment horizontal="right"/>
    </xf>
    <xf numFmtId="166" fontId="3" fillId="0" borderId="37" xfId="0" applyNumberFormat="1" applyFont="1" applyFill="1" applyBorder="1" applyAlignment="1">
      <alignment horizontal="right"/>
    </xf>
    <xf numFmtId="166" fontId="3" fillId="0" borderId="38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165" fontId="7" fillId="0" borderId="0" xfId="18" applyNumberFormat="1" applyFont="1" applyFill="1" applyBorder="1" applyAlignment="1">
      <alignment/>
      <protection/>
    </xf>
    <xf numFmtId="0" fontId="13" fillId="0" borderId="36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2" xfId="0" applyFont="1" applyFill="1" applyBorder="1" applyAlignment="1">
      <alignment horizontal="center" textRotation="90" wrapText="1"/>
    </xf>
    <xf numFmtId="0" fontId="3" fillId="0" borderId="40" xfId="0" applyFont="1" applyFill="1" applyBorder="1" applyAlignment="1">
      <alignment horizontal="center" textRotation="90" wrapText="1"/>
    </xf>
    <xf numFmtId="0" fontId="3" fillId="0" borderId="41" xfId="0" applyFont="1" applyFill="1" applyBorder="1" applyAlignment="1">
      <alignment horizontal="center" textRotation="90" wrapText="1"/>
    </xf>
    <xf numFmtId="0" fontId="3" fillId="0" borderId="42" xfId="0" applyFont="1" applyFill="1" applyBorder="1" applyAlignment="1">
      <alignment horizontal="center" textRotation="90" wrapText="1"/>
    </xf>
    <xf numFmtId="0" fontId="3" fillId="0" borderId="43" xfId="0" applyFont="1" applyFill="1" applyBorder="1" applyAlignment="1">
      <alignment horizontal="center" textRotation="90" wrapText="1"/>
    </xf>
    <xf numFmtId="0" fontId="3" fillId="0" borderId="3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3" fillId="0" borderId="29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" fontId="7" fillId="0" borderId="0" xfId="18" applyNumberFormat="1" applyFont="1" applyFill="1" applyBorder="1" applyAlignment="1">
      <alignment horizontal="right"/>
      <protection/>
    </xf>
    <xf numFmtId="0" fontId="3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left"/>
    </xf>
    <xf numFmtId="166" fontId="7" fillId="0" borderId="18" xfId="18" applyNumberFormat="1" applyFont="1" applyFill="1" applyBorder="1" applyAlignment="1">
      <alignment horizontal="center"/>
      <protection/>
    </xf>
    <xf numFmtId="166" fontId="3" fillId="0" borderId="47" xfId="0" applyNumberFormat="1" applyFont="1" applyFill="1" applyBorder="1" applyAlignment="1">
      <alignment horizontal="right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 textRotation="90" wrapText="1"/>
    </xf>
    <xf numFmtId="0" fontId="0" fillId="0" borderId="43" xfId="0" applyFont="1" applyFill="1" applyBorder="1" applyAlignment="1">
      <alignment horizontal="center" textRotation="90" wrapText="1"/>
    </xf>
    <xf numFmtId="1" fontId="7" fillId="0" borderId="45" xfId="18" applyNumberFormat="1" applyFont="1" applyFill="1" applyBorder="1" applyAlignment="1">
      <alignment horizontal="center" vertical="center" textRotation="90" wrapText="1"/>
      <protection/>
    </xf>
    <xf numFmtId="1" fontId="7" fillId="0" borderId="41" xfId="18" applyNumberFormat="1" applyFont="1" applyFill="1" applyBorder="1" applyAlignment="1">
      <alignment horizontal="center"/>
      <protection/>
    </xf>
    <xf numFmtId="1" fontId="7" fillId="0" borderId="42" xfId="18" applyNumberFormat="1" applyFont="1" applyFill="1" applyBorder="1" applyAlignment="1">
      <alignment horizontal="center"/>
      <protection/>
    </xf>
    <xf numFmtId="165" fontId="7" fillId="0" borderId="43" xfId="18" applyNumberFormat="1" applyFont="1" applyFill="1" applyBorder="1" applyAlignment="1">
      <alignment/>
      <protection/>
    </xf>
    <xf numFmtId="1" fontId="7" fillId="0" borderId="9" xfId="18" applyNumberFormat="1" applyFont="1" applyFill="1" applyBorder="1" applyAlignment="1">
      <alignment horizontal="center" vertical="center" textRotation="90" wrapText="1"/>
      <protection/>
    </xf>
    <xf numFmtId="1" fontId="7" fillId="0" borderId="12" xfId="18" applyNumberFormat="1" applyFont="1" applyFill="1" applyBorder="1" applyAlignment="1">
      <alignment horizontal="center"/>
      <protection/>
    </xf>
    <xf numFmtId="165" fontId="7" fillId="0" borderId="6" xfId="18" applyNumberFormat="1" applyFont="1" applyFill="1" applyBorder="1" applyAlignment="1">
      <alignment/>
      <protection/>
    </xf>
    <xf numFmtId="1" fontId="7" fillId="0" borderId="31" xfId="18" applyNumberFormat="1" applyFont="1" applyFill="1" applyBorder="1" applyAlignment="1">
      <alignment horizontal="left" wrapText="1"/>
      <protection/>
    </xf>
    <xf numFmtId="1" fontId="7" fillId="0" borderId="31" xfId="18" applyNumberFormat="1" applyFont="1" applyFill="1" applyBorder="1" applyAlignment="1">
      <alignment horizontal="center"/>
      <protection/>
    </xf>
    <xf numFmtId="165" fontId="7" fillId="0" borderId="32" xfId="18" applyNumberFormat="1" applyFont="1" applyFill="1" applyBorder="1" applyAlignment="1">
      <alignment/>
      <protection/>
    </xf>
    <xf numFmtId="0" fontId="14" fillId="0" borderId="22" xfId="0" applyFont="1" applyFill="1" applyBorder="1" applyAlignment="1">
      <alignment/>
    </xf>
    <xf numFmtId="1" fontId="4" fillId="0" borderId="22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1" fontId="7" fillId="0" borderId="54" xfId="18" applyNumberFormat="1" applyFont="1" applyFill="1" applyBorder="1" applyAlignment="1">
      <alignment horizontal="center" vertical="center" textRotation="90" wrapText="1"/>
      <protection/>
    </xf>
    <xf numFmtId="0" fontId="3" fillId="0" borderId="31" xfId="0" applyFont="1" applyFill="1" applyBorder="1" applyAlignment="1">
      <alignment/>
    </xf>
    <xf numFmtId="1" fontId="4" fillId="0" borderId="31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1" fontId="15" fillId="0" borderId="41" xfId="18" applyNumberFormat="1" applyFont="1" applyFill="1" applyBorder="1" applyAlignment="1">
      <alignment horizontal="left"/>
      <protection/>
    </xf>
    <xf numFmtId="1" fontId="15" fillId="0" borderId="12" xfId="18" applyNumberFormat="1" applyFont="1" applyFill="1" applyBorder="1" applyAlignment="1">
      <alignment horizontal="left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без непредвид надо ТЕКУЩ.РЕМ 2009-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10"/>
  <sheetViews>
    <sheetView tabSelected="1" zoomScale="75" zoomScaleNormal="75" workbookViewId="0" topLeftCell="A7">
      <pane ySplit="3" topLeftCell="BM88" activePane="bottomLeft" state="frozen"/>
      <selection pane="topLeft" activeCell="A7" sqref="A7"/>
      <selection pane="bottomLeft" activeCell="J94" sqref="J94"/>
    </sheetView>
  </sheetViews>
  <sheetFormatPr defaultColWidth="9.00390625" defaultRowHeight="18" customHeight="1"/>
  <cols>
    <col min="1" max="1" width="5.25390625" style="5" customWidth="1"/>
    <col min="2" max="2" width="27.75390625" style="15" customWidth="1"/>
    <col min="3" max="3" width="8.375" style="1" customWidth="1"/>
    <col min="4" max="4" width="7.375" style="1" customWidth="1"/>
    <col min="5" max="5" width="9.625" style="1" customWidth="1"/>
    <col min="6" max="6" width="6.875" style="1" customWidth="1"/>
    <col min="7" max="7" width="9.25390625" style="1" customWidth="1"/>
    <col min="8" max="8" width="6.375" style="1" customWidth="1"/>
    <col min="9" max="9" width="7.875" style="1" customWidth="1"/>
    <col min="10" max="10" width="5.375" style="1" customWidth="1"/>
    <col min="11" max="11" width="6.875" style="1" customWidth="1"/>
    <col min="12" max="13" width="5.375" style="1" customWidth="1"/>
    <col min="14" max="14" width="5.875" style="1" customWidth="1"/>
    <col min="15" max="15" width="7.00390625" style="1" customWidth="1"/>
    <col min="16" max="16" width="7.125" style="1" customWidth="1"/>
    <col min="17" max="17" width="7.00390625" style="1" customWidth="1"/>
    <col min="18" max="18" width="7.375" style="1" customWidth="1"/>
    <col min="19" max="19" width="7.00390625" style="1" customWidth="1"/>
    <col min="20" max="20" width="6.375" style="1" customWidth="1"/>
    <col min="21" max="21" width="6.25390625" style="1" customWidth="1"/>
    <col min="22" max="22" width="7.375" style="1" customWidth="1"/>
    <col min="23" max="23" width="7.25390625" style="1" customWidth="1"/>
    <col min="24" max="24" width="7.00390625" style="5" customWidth="1"/>
    <col min="25" max="25" width="7.25390625" style="5" customWidth="1"/>
    <col min="26" max="26" width="8.00390625" style="5" customWidth="1"/>
    <col min="27" max="27" width="8.25390625" style="5" customWidth="1"/>
    <col min="28" max="28" width="13.00390625" style="93" customWidth="1"/>
    <col min="29" max="16384" width="9.125" style="5" customWidth="1"/>
  </cols>
  <sheetData>
    <row r="1" spans="1:28" s="2" customFormat="1" ht="18" customHeight="1">
      <c r="A1" s="21"/>
      <c r="B1" s="21" t="s">
        <v>22</v>
      </c>
      <c r="C1" s="21"/>
      <c r="D1" s="21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8" t="s">
        <v>23</v>
      </c>
      <c r="T1" s="18"/>
      <c r="U1" s="18"/>
      <c r="V1" s="17"/>
      <c r="W1" s="17"/>
      <c r="X1" s="21"/>
      <c r="Y1" s="21"/>
      <c r="Z1" s="21"/>
      <c r="AB1" s="87"/>
    </row>
    <row r="2" spans="1:28" s="2" customFormat="1" ht="18" customHeight="1">
      <c r="A2" s="21"/>
      <c r="B2" s="21" t="s">
        <v>126</v>
      </c>
      <c r="C2" s="21"/>
      <c r="D2" s="21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21" t="s">
        <v>107</v>
      </c>
      <c r="S2" s="21"/>
      <c r="T2" s="21"/>
      <c r="U2" s="21"/>
      <c r="V2" s="17"/>
      <c r="W2" s="17"/>
      <c r="X2" s="21"/>
      <c r="Y2" s="21"/>
      <c r="Z2" s="21"/>
      <c r="AA2" s="21"/>
      <c r="AB2" s="87"/>
    </row>
    <row r="3" spans="1:28" s="29" customFormat="1" ht="18" customHeight="1">
      <c r="A3" s="19"/>
      <c r="B3" s="96"/>
      <c r="C3" s="19" t="s">
        <v>104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96"/>
      <c r="T3" s="97"/>
      <c r="U3" s="97"/>
      <c r="V3" s="19" t="s">
        <v>108</v>
      </c>
      <c r="W3" s="19"/>
      <c r="X3" s="19"/>
      <c r="Y3" s="19"/>
      <c r="Z3" s="19"/>
      <c r="AA3" s="19"/>
      <c r="AB3" s="87"/>
    </row>
    <row r="4" spans="1:28" s="2" customFormat="1" ht="18" customHeight="1">
      <c r="A4" s="21"/>
      <c r="B4" s="20"/>
      <c r="C4" s="19"/>
      <c r="D4" s="19"/>
      <c r="E4" s="1"/>
      <c r="F4" s="30"/>
      <c r="I4" s="30"/>
      <c r="J4" s="30"/>
      <c r="K4" s="30" t="s">
        <v>24</v>
      </c>
      <c r="L4" s="30"/>
      <c r="M4" s="30"/>
      <c r="N4" s="30"/>
      <c r="O4" s="30"/>
      <c r="P4" s="30"/>
      <c r="Q4" s="30"/>
      <c r="R4" s="30"/>
      <c r="S4" s="22"/>
      <c r="T4" s="22"/>
      <c r="U4" s="22"/>
      <c r="V4" s="23"/>
      <c r="W4" s="23"/>
      <c r="X4" s="21"/>
      <c r="Y4" s="21"/>
      <c r="Z4" s="21"/>
      <c r="AA4" s="21" t="s">
        <v>114</v>
      </c>
      <c r="AB4" s="87"/>
    </row>
    <row r="5" spans="1:28" ht="18" customHeight="1">
      <c r="A5" s="24"/>
      <c r="B5" s="24"/>
      <c r="C5" s="17"/>
      <c r="D5" s="17"/>
      <c r="E5" s="123" t="s">
        <v>127</v>
      </c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25"/>
      <c r="T5" s="25"/>
      <c r="U5" s="25"/>
      <c r="V5" s="23"/>
      <c r="W5" s="23"/>
      <c r="X5" s="26"/>
      <c r="Y5" s="26"/>
      <c r="Z5" s="26"/>
      <c r="AA5" s="26"/>
      <c r="AB5" s="87"/>
    </row>
    <row r="6" spans="1:28" ht="18" customHeight="1" thickBot="1">
      <c r="A6" s="24"/>
      <c r="B6" s="24"/>
      <c r="C6" s="17"/>
      <c r="D6" s="17"/>
      <c r="F6" s="123" t="s">
        <v>21</v>
      </c>
      <c r="G6" s="123"/>
      <c r="H6" s="123"/>
      <c r="I6" s="123"/>
      <c r="J6" s="123"/>
      <c r="K6" s="123"/>
      <c r="L6" s="123"/>
      <c r="M6" s="123"/>
      <c r="N6" s="123"/>
      <c r="O6" s="123"/>
      <c r="P6" s="31"/>
      <c r="Q6" s="31"/>
      <c r="R6" s="31"/>
      <c r="S6" s="27"/>
      <c r="T6" s="28"/>
      <c r="U6" s="28"/>
      <c r="V6" s="23"/>
      <c r="W6" s="23"/>
      <c r="X6" s="26"/>
      <c r="Y6" s="26"/>
      <c r="Z6" s="26"/>
      <c r="AA6" s="26"/>
      <c r="AB6" s="87"/>
    </row>
    <row r="7" spans="1:28" s="6" customFormat="1" ht="18" customHeight="1" thickBot="1">
      <c r="A7" s="32"/>
      <c r="B7" s="121" t="s">
        <v>0</v>
      </c>
      <c r="C7" s="124" t="s">
        <v>15</v>
      </c>
      <c r="D7" s="125"/>
      <c r="E7" s="126"/>
      <c r="F7" s="126"/>
      <c r="G7" s="126"/>
      <c r="H7" s="126"/>
      <c r="I7" s="126"/>
      <c r="J7" s="126"/>
      <c r="K7" s="126"/>
      <c r="L7" s="126"/>
      <c r="M7" s="126"/>
      <c r="N7" s="127"/>
      <c r="O7" s="126" t="s">
        <v>16</v>
      </c>
      <c r="P7" s="126"/>
      <c r="Q7" s="126"/>
      <c r="R7" s="126"/>
      <c r="S7" s="126"/>
      <c r="T7" s="128"/>
      <c r="U7" s="128"/>
      <c r="V7" s="128"/>
      <c r="W7" s="118" t="s">
        <v>102</v>
      </c>
      <c r="X7" s="119"/>
      <c r="Y7" s="119"/>
      <c r="Z7" s="119"/>
      <c r="AA7" s="120"/>
      <c r="AB7" s="88"/>
    </row>
    <row r="8" spans="1:28" s="104" customFormat="1" ht="86.25" customHeight="1">
      <c r="A8" s="103" t="s">
        <v>1</v>
      </c>
      <c r="B8" s="122"/>
      <c r="C8" s="98" t="s">
        <v>18</v>
      </c>
      <c r="D8" s="99" t="s">
        <v>122</v>
      </c>
      <c r="E8" s="100" t="s">
        <v>17</v>
      </c>
      <c r="F8" s="100" t="s">
        <v>4</v>
      </c>
      <c r="G8" s="100" t="s">
        <v>5</v>
      </c>
      <c r="H8" s="100" t="s">
        <v>135</v>
      </c>
      <c r="I8" s="100" t="s">
        <v>6</v>
      </c>
      <c r="J8" s="100" t="s">
        <v>7</v>
      </c>
      <c r="K8" s="100" t="s">
        <v>125</v>
      </c>
      <c r="L8" s="100" t="s">
        <v>123</v>
      </c>
      <c r="M8" s="100" t="s">
        <v>139</v>
      </c>
      <c r="N8" s="102" t="s">
        <v>8</v>
      </c>
      <c r="O8" s="98" t="s">
        <v>9</v>
      </c>
      <c r="P8" s="100" t="s">
        <v>10</v>
      </c>
      <c r="Q8" s="129" t="s">
        <v>118</v>
      </c>
      <c r="R8" s="100" t="s">
        <v>11</v>
      </c>
      <c r="S8" s="100" t="s">
        <v>12</v>
      </c>
      <c r="T8" s="101" t="s">
        <v>121</v>
      </c>
      <c r="U8" s="101" t="s">
        <v>110</v>
      </c>
      <c r="V8" s="130" t="s">
        <v>132</v>
      </c>
      <c r="W8" s="98" t="s">
        <v>119</v>
      </c>
      <c r="X8" s="100" t="s">
        <v>103</v>
      </c>
      <c r="Y8" s="100" t="s">
        <v>120</v>
      </c>
      <c r="Z8" s="100" t="s">
        <v>137</v>
      </c>
      <c r="AA8" s="102" t="s">
        <v>136</v>
      </c>
      <c r="AB8" s="95" t="s">
        <v>131</v>
      </c>
    </row>
    <row r="9" spans="1:28" s="74" customFormat="1" ht="18" customHeight="1" thickBot="1">
      <c r="A9" s="69" t="s">
        <v>2</v>
      </c>
      <c r="B9" s="105"/>
      <c r="C9" s="79" t="s">
        <v>3</v>
      </c>
      <c r="D9" s="85" t="s">
        <v>111</v>
      </c>
      <c r="E9" s="80" t="s">
        <v>3</v>
      </c>
      <c r="F9" s="80" t="s">
        <v>3</v>
      </c>
      <c r="G9" s="80" t="s">
        <v>14</v>
      </c>
      <c r="H9" s="80" t="s">
        <v>3</v>
      </c>
      <c r="I9" s="80" t="s">
        <v>13</v>
      </c>
      <c r="J9" s="80" t="s">
        <v>14</v>
      </c>
      <c r="K9" s="80" t="s">
        <v>14</v>
      </c>
      <c r="L9" s="80" t="s">
        <v>14</v>
      </c>
      <c r="M9" s="80" t="s">
        <v>13</v>
      </c>
      <c r="N9" s="81" t="s">
        <v>14</v>
      </c>
      <c r="O9" s="79" t="s">
        <v>13</v>
      </c>
      <c r="P9" s="80" t="s">
        <v>13</v>
      </c>
      <c r="Q9" s="80" t="s">
        <v>14</v>
      </c>
      <c r="R9" s="80" t="s">
        <v>13</v>
      </c>
      <c r="S9" s="80" t="s">
        <v>13</v>
      </c>
      <c r="T9" s="86" t="s">
        <v>111</v>
      </c>
      <c r="U9" s="86" t="s">
        <v>111</v>
      </c>
      <c r="V9" s="81" t="s">
        <v>14</v>
      </c>
      <c r="W9" s="79" t="s">
        <v>3</v>
      </c>
      <c r="X9" s="80" t="s">
        <v>3</v>
      </c>
      <c r="Y9" s="80" t="s">
        <v>14</v>
      </c>
      <c r="Z9" s="80" t="s">
        <v>14</v>
      </c>
      <c r="AA9" s="81" t="s">
        <v>13</v>
      </c>
      <c r="AB9" s="106" t="s">
        <v>130</v>
      </c>
    </row>
    <row r="10" spans="1:28" s="74" customFormat="1" ht="18" customHeight="1" thickBot="1">
      <c r="A10" s="107">
        <v>1</v>
      </c>
      <c r="B10" s="108">
        <v>2</v>
      </c>
      <c r="C10" s="107">
        <v>3</v>
      </c>
      <c r="D10" s="107">
        <v>4</v>
      </c>
      <c r="E10" s="107">
        <v>5</v>
      </c>
      <c r="F10" s="108">
        <v>6</v>
      </c>
      <c r="G10" s="107">
        <v>7</v>
      </c>
      <c r="H10" s="107">
        <v>8</v>
      </c>
      <c r="I10" s="107">
        <v>9</v>
      </c>
      <c r="J10" s="108">
        <v>10</v>
      </c>
      <c r="K10" s="107">
        <v>11</v>
      </c>
      <c r="L10" s="107">
        <v>12</v>
      </c>
      <c r="M10" s="108">
        <v>13</v>
      </c>
      <c r="N10" s="107">
        <v>15</v>
      </c>
      <c r="O10" s="107">
        <v>16</v>
      </c>
      <c r="P10" s="108">
        <v>17</v>
      </c>
      <c r="Q10" s="109">
        <v>18</v>
      </c>
      <c r="R10" s="107">
        <v>19</v>
      </c>
      <c r="S10" s="107">
        <v>20</v>
      </c>
      <c r="T10" s="109">
        <v>21</v>
      </c>
      <c r="U10" s="109">
        <v>22</v>
      </c>
      <c r="V10" s="108">
        <v>23</v>
      </c>
      <c r="W10" s="107">
        <v>24</v>
      </c>
      <c r="X10" s="110">
        <v>25</v>
      </c>
      <c r="Y10" s="110">
        <v>26</v>
      </c>
      <c r="Z10" s="111">
        <v>27</v>
      </c>
      <c r="AA10" s="112">
        <v>28</v>
      </c>
      <c r="AB10" s="112">
        <v>29</v>
      </c>
    </row>
    <row r="11" spans="1:28" s="2" customFormat="1" ht="18" customHeight="1">
      <c r="A11" s="54">
        <v>1</v>
      </c>
      <c r="B11" s="82" t="s">
        <v>25</v>
      </c>
      <c r="C11" s="33">
        <v>20</v>
      </c>
      <c r="D11" s="34">
        <v>30</v>
      </c>
      <c r="E11" s="45"/>
      <c r="F11" s="45"/>
      <c r="G11" s="45"/>
      <c r="H11" s="45">
        <v>6</v>
      </c>
      <c r="I11" s="45"/>
      <c r="J11" s="45"/>
      <c r="K11" s="45"/>
      <c r="L11" s="45"/>
      <c r="M11" s="45"/>
      <c r="N11" s="56"/>
      <c r="O11" s="45">
        <v>5</v>
      </c>
      <c r="P11" s="45">
        <v>10</v>
      </c>
      <c r="Q11" s="45"/>
      <c r="R11" s="45"/>
      <c r="S11" s="45"/>
      <c r="T11" s="55"/>
      <c r="U11" s="55"/>
      <c r="V11" s="55">
        <v>1</v>
      </c>
      <c r="W11" s="40">
        <v>20</v>
      </c>
      <c r="X11" s="57"/>
      <c r="Y11" s="57">
        <v>3</v>
      </c>
      <c r="Z11" s="58"/>
      <c r="AA11" s="35"/>
      <c r="AB11" s="89">
        <v>67.162</v>
      </c>
    </row>
    <row r="12" spans="1:28" s="2" customFormat="1" ht="18" customHeight="1">
      <c r="A12" s="54">
        <v>2</v>
      </c>
      <c r="B12" s="82" t="s">
        <v>26</v>
      </c>
      <c r="C12" s="33"/>
      <c r="D12" s="34">
        <v>10</v>
      </c>
      <c r="E12" s="45"/>
      <c r="F12" s="45"/>
      <c r="G12" s="45"/>
      <c r="H12" s="45"/>
      <c r="I12" s="45"/>
      <c r="J12" s="45"/>
      <c r="K12" s="45"/>
      <c r="L12" s="45"/>
      <c r="M12" s="45"/>
      <c r="N12" s="56"/>
      <c r="O12" s="45"/>
      <c r="P12" s="45"/>
      <c r="Q12" s="45"/>
      <c r="R12" s="45"/>
      <c r="S12" s="45"/>
      <c r="T12" s="55"/>
      <c r="U12" s="55"/>
      <c r="V12" s="55"/>
      <c r="W12" s="33"/>
      <c r="X12" s="59"/>
      <c r="Y12" s="59"/>
      <c r="Z12" s="60"/>
      <c r="AA12" s="36"/>
      <c r="AB12" s="90">
        <v>0</v>
      </c>
    </row>
    <row r="13" spans="1:28" ht="18" customHeight="1">
      <c r="A13" s="54">
        <v>3</v>
      </c>
      <c r="B13" s="82" t="s">
        <v>27</v>
      </c>
      <c r="C13" s="33"/>
      <c r="D13" s="34">
        <v>20</v>
      </c>
      <c r="E13" s="45"/>
      <c r="F13" s="45"/>
      <c r="G13" s="45"/>
      <c r="H13" s="45"/>
      <c r="I13" s="45"/>
      <c r="J13" s="45"/>
      <c r="K13" s="45"/>
      <c r="L13" s="45"/>
      <c r="M13" s="45"/>
      <c r="N13" s="56"/>
      <c r="O13" s="45"/>
      <c r="P13" s="45"/>
      <c r="Q13" s="45"/>
      <c r="R13" s="45"/>
      <c r="S13" s="45">
        <v>10</v>
      </c>
      <c r="T13" s="55"/>
      <c r="U13" s="55"/>
      <c r="V13" s="55"/>
      <c r="W13" s="33"/>
      <c r="X13" s="61"/>
      <c r="Y13" s="61">
        <v>1</v>
      </c>
      <c r="Z13" s="62"/>
      <c r="AA13" s="37"/>
      <c r="AB13" s="90">
        <v>11.693</v>
      </c>
    </row>
    <row r="14" spans="1:28" ht="18" customHeight="1">
      <c r="A14" s="54">
        <v>4</v>
      </c>
      <c r="B14" s="82" t="s">
        <v>28</v>
      </c>
      <c r="C14" s="33"/>
      <c r="D14" s="34"/>
      <c r="E14" s="45"/>
      <c r="F14" s="45"/>
      <c r="G14" s="45"/>
      <c r="H14" s="45">
        <v>3</v>
      </c>
      <c r="I14" s="45"/>
      <c r="J14" s="45"/>
      <c r="K14" s="45"/>
      <c r="L14" s="45"/>
      <c r="M14" s="45"/>
      <c r="N14" s="56"/>
      <c r="O14" s="45"/>
      <c r="P14" s="45">
        <v>20</v>
      </c>
      <c r="Q14" s="45">
        <v>1</v>
      </c>
      <c r="R14" s="45"/>
      <c r="S14" s="45"/>
      <c r="T14" s="55"/>
      <c r="U14" s="55"/>
      <c r="V14" s="55"/>
      <c r="W14" s="33"/>
      <c r="X14" s="61"/>
      <c r="Y14" s="61">
        <v>14</v>
      </c>
      <c r="Z14" s="62"/>
      <c r="AA14" s="37"/>
      <c r="AB14" s="90">
        <v>25.46</v>
      </c>
    </row>
    <row r="15" spans="1:28" ht="18" customHeight="1">
      <c r="A15" s="54">
        <v>5</v>
      </c>
      <c r="B15" s="82" t="s">
        <v>29</v>
      </c>
      <c r="C15" s="33"/>
      <c r="D15" s="34"/>
      <c r="E15" s="63"/>
      <c r="F15" s="45"/>
      <c r="G15" s="45">
        <v>1</v>
      </c>
      <c r="H15" s="45"/>
      <c r="I15" s="45"/>
      <c r="J15" s="45">
        <v>4</v>
      </c>
      <c r="K15" s="45"/>
      <c r="L15" s="45"/>
      <c r="M15" s="45"/>
      <c r="N15" s="56"/>
      <c r="O15" s="45">
        <v>5</v>
      </c>
      <c r="P15" s="45">
        <v>5</v>
      </c>
      <c r="Q15" s="45"/>
      <c r="R15" s="45">
        <v>5</v>
      </c>
      <c r="S15" s="45">
        <v>15</v>
      </c>
      <c r="T15" s="55"/>
      <c r="U15" s="55"/>
      <c r="V15" s="55">
        <v>1</v>
      </c>
      <c r="W15" s="33"/>
      <c r="X15" s="61"/>
      <c r="Y15" s="61">
        <v>1</v>
      </c>
      <c r="Z15" s="62">
        <v>1</v>
      </c>
      <c r="AA15" s="37">
        <v>20</v>
      </c>
      <c r="AB15" s="90">
        <v>127.934</v>
      </c>
    </row>
    <row r="16" spans="1:28" ht="18" customHeight="1">
      <c r="A16" s="54">
        <v>6</v>
      </c>
      <c r="B16" s="82" t="s">
        <v>30</v>
      </c>
      <c r="C16" s="33">
        <v>45</v>
      </c>
      <c r="D16" s="34"/>
      <c r="E16" s="45"/>
      <c r="F16" s="45"/>
      <c r="G16" s="45"/>
      <c r="H16" s="45">
        <v>3</v>
      </c>
      <c r="I16" s="45"/>
      <c r="J16" s="45"/>
      <c r="K16" s="45"/>
      <c r="L16" s="45"/>
      <c r="M16" s="45"/>
      <c r="N16" s="56"/>
      <c r="O16" s="45">
        <v>40</v>
      </c>
      <c r="P16" s="45"/>
      <c r="Q16" s="45"/>
      <c r="R16" s="45">
        <v>5</v>
      </c>
      <c r="S16" s="45">
        <v>50</v>
      </c>
      <c r="T16" s="55"/>
      <c r="U16" s="55"/>
      <c r="V16" s="55"/>
      <c r="W16" s="33"/>
      <c r="X16" s="61"/>
      <c r="Y16" s="61">
        <v>2</v>
      </c>
      <c r="Z16" s="62"/>
      <c r="AA16" s="37"/>
      <c r="AB16" s="90">
        <v>99.112</v>
      </c>
    </row>
    <row r="17" spans="1:28" ht="18" customHeight="1">
      <c r="A17" s="54">
        <v>7</v>
      </c>
      <c r="B17" s="82" t="s">
        <v>31</v>
      </c>
      <c r="C17" s="33"/>
      <c r="D17" s="34"/>
      <c r="E17" s="45">
        <v>300</v>
      </c>
      <c r="F17" s="45"/>
      <c r="G17" s="45"/>
      <c r="H17" s="45"/>
      <c r="I17" s="45"/>
      <c r="J17" s="45"/>
      <c r="K17" s="45"/>
      <c r="L17" s="45"/>
      <c r="M17" s="45"/>
      <c r="N17" s="56"/>
      <c r="O17" s="45">
        <v>15</v>
      </c>
      <c r="P17" s="45"/>
      <c r="Q17" s="45">
        <v>1</v>
      </c>
      <c r="R17" s="45">
        <v>5</v>
      </c>
      <c r="S17" s="45">
        <v>30</v>
      </c>
      <c r="T17" s="55"/>
      <c r="U17" s="55"/>
      <c r="V17" s="55"/>
      <c r="W17" s="33"/>
      <c r="X17" s="61"/>
      <c r="Y17" s="61"/>
      <c r="Z17" s="62"/>
      <c r="AA17" s="37"/>
      <c r="AB17" s="90">
        <v>152.022</v>
      </c>
    </row>
    <row r="18" spans="1:28" ht="18" customHeight="1">
      <c r="A18" s="54">
        <v>8</v>
      </c>
      <c r="B18" s="82" t="s">
        <v>32</v>
      </c>
      <c r="C18" s="33"/>
      <c r="D18" s="34">
        <v>30</v>
      </c>
      <c r="E18" s="45"/>
      <c r="F18" s="45"/>
      <c r="G18" s="45"/>
      <c r="H18" s="45"/>
      <c r="I18" s="45"/>
      <c r="J18" s="45"/>
      <c r="K18" s="45"/>
      <c r="L18" s="45"/>
      <c r="M18" s="45"/>
      <c r="N18" s="56"/>
      <c r="O18" s="45"/>
      <c r="P18" s="45"/>
      <c r="Q18" s="45"/>
      <c r="R18" s="45"/>
      <c r="S18" s="45">
        <v>10</v>
      </c>
      <c r="T18" s="55"/>
      <c r="U18" s="55"/>
      <c r="V18" s="55">
        <v>1</v>
      </c>
      <c r="W18" s="33"/>
      <c r="X18" s="61">
        <v>40</v>
      </c>
      <c r="Y18" s="61"/>
      <c r="Z18" s="62"/>
      <c r="AA18" s="37"/>
      <c r="AB18" s="90">
        <v>60.143</v>
      </c>
    </row>
    <row r="19" spans="1:28" ht="18" customHeight="1">
      <c r="A19" s="54">
        <v>9</v>
      </c>
      <c r="B19" s="82" t="s">
        <v>33</v>
      </c>
      <c r="C19" s="33">
        <v>50</v>
      </c>
      <c r="D19" s="34">
        <v>25</v>
      </c>
      <c r="E19" s="45"/>
      <c r="F19" s="45"/>
      <c r="G19" s="45"/>
      <c r="H19" s="45">
        <v>3</v>
      </c>
      <c r="I19" s="45"/>
      <c r="J19" s="45"/>
      <c r="K19" s="45">
        <v>1</v>
      </c>
      <c r="L19" s="45"/>
      <c r="M19" s="45"/>
      <c r="N19" s="56"/>
      <c r="O19" s="45"/>
      <c r="P19" s="45"/>
      <c r="Q19" s="45"/>
      <c r="R19" s="45">
        <v>5</v>
      </c>
      <c r="S19" s="45">
        <v>5</v>
      </c>
      <c r="T19" s="55"/>
      <c r="U19" s="55"/>
      <c r="V19" s="55"/>
      <c r="W19" s="33"/>
      <c r="X19" s="61"/>
      <c r="Y19" s="61"/>
      <c r="Z19" s="62"/>
      <c r="AA19" s="37"/>
      <c r="AB19" s="90">
        <v>27.043</v>
      </c>
    </row>
    <row r="20" spans="1:28" s="2" customFormat="1" ht="18" customHeight="1">
      <c r="A20" s="54">
        <v>10</v>
      </c>
      <c r="B20" s="82" t="s">
        <v>34</v>
      </c>
      <c r="C20" s="33"/>
      <c r="D20" s="34"/>
      <c r="E20" s="45">
        <v>200</v>
      </c>
      <c r="F20" s="45"/>
      <c r="G20" s="45"/>
      <c r="H20" s="45">
        <v>10</v>
      </c>
      <c r="I20" s="45"/>
      <c r="J20" s="45">
        <v>4</v>
      </c>
      <c r="K20" s="45"/>
      <c r="L20" s="45"/>
      <c r="M20" s="45"/>
      <c r="N20" s="56"/>
      <c r="O20" s="45">
        <v>10</v>
      </c>
      <c r="P20" s="45">
        <v>10</v>
      </c>
      <c r="Q20" s="45"/>
      <c r="R20" s="45">
        <v>15</v>
      </c>
      <c r="S20" s="45">
        <v>10</v>
      </c>
      <c r="T20" s="55"/>
      <c r="U20" s="55"/>
      <c r="V20" s="55"/>
      <c r="W20" s="33"/>
      <c r="X20" s="59"/>
      <c r="Y20" s="59">
        <v>9</v>
      </c>
      <c r="Z20" s="60"/>
      <c r="AA20" s="36"/>
      <c r="AB20" s="90">
        <v>174.179</v>
      </c>
    </row>
    <row r="21" spans="1:28" s="2" customFormat="1" ht="18" customHeight="1">
      <c r="A21" s="54">
        <v>11</v>
      </c>
      <c r="B21" s="82" t="s">
        <v>35</v>
      </c>
      <c r="C21" s="33"/>
      <c r="D21" s="34"/>
      <c r="E21" s="45"/>
      <c r="F21" s="45"/>
      <c r="G21" s="45"/>
      <c r="H21" s="45"/>
      <c r="I21" s="45"/>
      <c r="J21" s="45"/>
      <c r="K21" s="45"/>
      <c r="L21" s="45"/>
      <c r="M21" s="45"/>
      <c r="N21" s="56"/>
      <c r="O21" s="45"/>
      <c r="P21" s="45"/>
      <c r="Q21" s="45"/>
      <c r="R21" s="45">
        <v>5</v>
      </c>
      <c r="S21" s="45"/>
      <c r="T21" s="55"/>
      <c r="U21" s="55"/>
      <c r="V21" s="55"/>
      <c r="W21" s="33"/>
      <c r="X21" s="59"/>
      <c r="Y21" s="59">
        <v>2</v>
      </c>
      <c r="Z21" s="60">
        <v>1</v>
      </c>
      <c r="AA21" s="36"/>
      <c r="AB21" s="90">
        <v>13.475</v>
      </c>
    </row>
    <row r="22" spans="1:28" s="2" customFormat="1" ht="18" customHeight="1">
      <c r="A22" s="54">
        <v>12</v>
      </c>
      <c r="B22" s="82" t="s">
        <v>36</v>
      </c>
      <c r="C22" s="33"/>
      <c r="D22" s="34"/>
      <c r="E22" s="45"/>
      <c r="F22" s="45"/>
      <c r="G22" s="45"/>
      <c r="H22" s="45">
        <v>5</v>
      </c>
      <c r="I22" s="45">
        <v>150</v>
      </c>
      <c r="J22" s="45">
        <v>1</v>
      </c>
      <c r="K22" s="45"/>
      <c r="L22" s="45"/>
      <c r="M22" s="45"/>
      <c r="N22" s="56">
        <v>1</v>
      </c>
      <c r="O22" s="45"/>
      <c r="P22" s="45"/>
      <c r="Q22" s="45"/>
      <c r="R22" s="45">
        <v>5</v>
      </c>
      <c r="S22" s="45">
        <v>20</v>
      </c>
      <c r="T22" s="55"/>
      <c r="U22" s="55"/>
      <c r="V22" s="55"/>
      <c r="W22" s="33"/>
      <c r="X22" s="59"/>
      <c r="Y22" s="59">
        <v>8</v>
      </c>
      <c r="Z22" s="60"/>
      <c r="AA22" s="36"/>
      <c r="AB22" s="90">
        <v>86.418</v>
      </c>
    </row>
    <row r="23" spans="1:28" s="2" customFormat="1" ht="18" customHeight="1">
      <c r="A23" s="54">
        <v>13</v>
      </c>
      <c r="B23" s="82" t="s">
        <v>37</v>
      </c>
      <c r="C23" s="33"/>
      <c r="D23" s="34">
        <v>30</v>
      </c>
      <c r="E23" s="45"/>
      <c r="F23" s="45"/>
      <c r="G23" s="45"/>
      <c r="H23" s="45"/>
      <c r="I23" s="45"/>
      <c r="J23" s="45">
        <v>1</v>
      </c>
      <c r="K23" s="45"/>
      <c r="L23" s="45"/>
      <c r="M23" s="45"/>
      <c r="N23" s="56">
        <v>1</v>
      </c>
      <c r="O23" s="45"/>
      <c r="P23" s="45"/>
      <c r="Q23" s="45"/>
      <c r="R23" s="45"/>
      <c r="S23" s="45">
        <v>20</v>
      </c>
      <c r="T23" s="55"/>
      <c r="U23" s="55">
        <v>20</v>
      </c>
      <c r="V23" s="55"/>
      <c r="W23" s="33"/>
      <c r="X23" s="59">
        <v>7</v>
      </c>
      <c r="Y23" s="59"/>
      <c r="Z23" s="60"/>
      <c r="AA23" s="36"/>
      <c r="AB23" s="90">
        <v>22.943</v>
      </c>
    </row>
    <row r="24" spans="1:28" s="2" customFormat="1" ht="18" customHeight="1">
      <c r="A24" s="54">
        <v>14</v>
      </c>
      <c r="B24" s="82" t="s">
        <v>38</v>
      </c>
      <c r="C24" s="33"/>
      <c r="D24" s="34"/>
      <c r="E24" s="45"/>
      <c r="F24" s="45"/>
      <c r="G24" s="45"/>
      <c r="H24" s="45"/>
      <c r="I24" s="45"/>
      <c r="J24" s="45"/>
      <c r="K24" s="45"/>
      <c r="L24" s="45"/>
      <c r="M24" s="45"/>
      <c r="N24" s="56"/>
      <c r="O24" s="45"/>
      <c r="P24" s="45"/>
      <c r="Q24" s="45"/>
      <c r="R24" s="45">
        <v>5</v>
      </c>
      <c r="S24" s="45"/>
      <c r="T24" s="55"/>
      <c r="U24" s="55"/>
      <c r="V24" s="55"/>
      <c r="W24" s="33"/>
      <c r="X24" s="59">
        <v>5</v>
      </c>
      <c r="Y24" s="59">
        <v>4</v>
      </c>
      <c r="Z24" s="60"/>
      <c r="AA24" s="36"/>
      <c r="AB24" s="90">
        <v>8.21</v>
      </c>
    </row>
    <row r="25" spans="1:28" s="2" customFormat="1" ht="18" customHeight="1">
      <c r="A25" s="54">
        <v>15</v>
      </c>
      <c r="B25" s="82" t="s">
        <v>39</v>
      </c>
      <c r="C25" s="33"/>
      <c r="D25" s="34"/>
      <c r="E25" s="45"/>
      <c r="F25" s="45">
        <v>20</v>
      </c>
      <c r="G25" s="45"/>
      <c r="H25" s="45"/>
      <c r="I25" s="45"/>
      <c r="J25" s="45"/>
      <c r="K25" s="45">
        <v>1</v>
      </c>
      <c r="L25" s="45"/>
      <c r="M25" s="45"/>
      <c r="N25" s="56"/>
      <c r="O25" s="45"/>
      <c r="P25" s="45">
        <v>5</v>
      </c>
      <c r="Q25" s="45"/>
      <c r="R25" s="45">
        <v>5</v>
      </c>
      <c r="S25" s="45">
        <v>40</v>
      </c>
      <c r="T25" s="55"/>
      <c r="U25" s="55"/>
      <c r="V25" s="55"/>
      <c r="W25" s="33"/>
      <c r="X25" s="59"/>
      <c r="Y25" s="59"/>
      <c r="Z25" s="60"/>
      <c r="AA25" s="36"/>
      <c r="AB25" s="90">
        <v>39.8</v>
      </c>
    </row>
    <row r="26" spans="1:28" s="2" customFormat="1" ht="18" customHeight="1">
      <c r="A26" s="54">
        <v>16</v>
      </c>
      <c r="B26" s="82" t="s">
        <v>40</v>
      </c>
      <c r="C26" s="33"/>
      <c r="D26" s="34"/>
      <c r="E26" s="45"/>
      <c r="F26" s="45">
        <v>60</v>
      </c>
      <c r="G26" s="45"/>
      <c r="H26" s="45"/>
      <c r="I26" s="45"/>
      <c r="J26" s="45"/>
      <c r="K26" s="45"/>
      <c r="L26" s="45"/>
      <c r="M26" s="45"/>
      <c r="N26" s="56"/>
      <c r="O26" s="45"/>
      <c r="P26" s="45"/>
      <c r="Q26" s="45"/>
      <c r="R26" s="45"/>
      <c r="S26" s="45">
        <v>5</v>
      </c>
      <c r="T26" s="55"/>
      <c r="U26" s="55">
        <v>60</v>
      </c>
      <c r="V26" s="55"/>
      <c r="W26" s="33"/>
      <c r="X26" s="59"/>
      <c r="Y26" s="59"/>
      <c r="Z26" s="60"/>
      <c r="AA26" s="36"/>
      <c r="AB26" s="90">
        <v>7.661</v>
      </c>
    </row>
    <row r="27" spans="1:28" s="2" customFormat="1" ht="18" customHeight="1">
      <c r="A27" s="54">
        <v>17</v>
      </c>
      <c r="B27" s="82" t="s">
        <v>41</v>
      </c>
      <c r="C27" s="33"/>
      <c r="D27" s="34"/>
      <c r="E27" s="45"/>
      <c r="F27" s="45"/>
      <c r="G27" s="45"/>
      <c r="H27" s="45"/>
      <c r="I27" s="45">
        <v>25</v>
      </c>
      <c r="J27" s="45"/>
      <c r="K27" s="45"/>
      <c r="L27" s="45"/>
      <c r="M27" s="45"/>
      <c r="N27" s="56"/>
      <c r="O27" s="45"/>
      <c r="P27" s="45"/>
      <c r="Q27" s="45"/>
      <c r="R27" s="45"/>
      <c r="S27" s="45"/>
      <c r="T27" s="55"/>
      <c r="U27" s="55"/>
      <c r="V27" s="55"/>
      <c r="W27" s="33">
        <v>10</v>
      </c>
      <c r="X27" s="59"/>
      <c r="Y27" s="59">
        <v>1</v>
      </c>
      <c r="Z27" s="60"/>
      <c r="AA27" s="36"/>
      <c r="AB27" s="90">
        <v>9.168</v>
      </c>
    </row>
    <row r="28" spans="1:28" s="2" customFormat="1" ht="18" customHeight="1">
      <c r="A28" s="54">
        <v>18</v>
      </c>
      <c r="B28" s="82" t="s">
        <v>42</v>
      </c>
      <c r="C28" s="33"/>
      <c r="D28" s="34"/>
      <c r="E28" s="45">
        <v>450</v>
      </c>
      <c r="F28" s="45"/>
      <c r="G28" s="45"/>
      <c r="H28" s="45"/>
      <c r="I28" s="45">
        <v>650</v>
      </c>
      <c r="J28" s="45">
        <v>2</v>
      </c>
      <c r="K28" s="45"/>
      <c r="L28" s="45"/>
      <c r="M28" s="45"/>
      <c r="N28" s="56">
        <v>2</v>
      </c>
      <c r="O28" s="45">
        <v>10</v>
      </c>
      <c r="P28" s="45"/>
      <c r="Q28" s="45"/>
      <c r="R28" s="45">
        <v>5</v>
      </c>
      <c r="S28" s="45">
        <v>10</v>
      </c>
      <c r="T28" s="55"/>
      <c r="U28" s="55"/>
      <c r="V28" s="55"/>
      <c r="W28" s="33"/>
      <c r="X28" s="59">
        <v>100</v>
      </c>
      <c r="Y28" s="59">
        <v>1</v>
      </c>
      <c r="Z28" s="60"/>
      <c r="AA28" s="36">
        <v>15</v>
      </c>
      <c r="AB28" s="90">
        <v>517.408</v>
      </c>
    </row>
    <row r="29" spans="1:28" s="2" customFormat="1" ht="18" customHeight="1">
      <c r="A29" s="54">
        <v>19</v>
      </c>
      <c r="B29" s="82" t="s">
        <v>43</v>
      </c>
      <c r="C29" s="33">
        <v>10</v>
      </c>
      <c r="D29" s="34">
        <v>90</v>
      </c>
      <c r="E29" s="45"/>
      <c r="F29" s="45">
        <v>100</v>
      </c>
      <c r="G29" s="45"/>
      <c r="H29" s="45">
        <v>8</v>
      </c>
      <c r="I29" s="45"/>
      <c r="J29" s="45"/>
      <c r="K29" s="45"/>
      <c r="L29" s="45">
        <v>4</v>
      </c>
      <c r="M29" s="45"/>
      <c r="N29" s="56">
        <v>2</v>
      </c>
      <c r="O29" s="45">
        <v>20</v>
      </c>
      <c r="P29" s="45"/>
      <c r="Q29" s="45"/>
      <c r="R29" s="45">
        <v>10</v>
      </c>
      <c r="S29" s="45">
        <v>10</v>
      </c>
      <c r="T29" s="55"/>
      <c r="U29" s="55">
        <v>10</v>
      </c>
      <c r="V29" s="55"/>
      <c r="W29" s="33"/>
      <c r="X29" s="59"/>
      <c r="Y29" s="59"/>
      <c r="Z29" s="60"/>
      <c r="AA29" s="36"/>
      <c r="AB29" s="90">
        <v>322.744</v>
      </c>
    </row>
    <row r="30" spans="1:28" s="2" customFormat="1" ht="18" customHeight="1">
      <c r="A30" s="54">
        <v>20</v>
      </c>
      <c r="B30" s="82" t="s">
        <v>44</v>
      </c>
      <c r="C30" s="33">
        <v>10</v>
      </c>
      <c r="D30" s="34"/>
      <c r="E30" s="45"/>
      <c r="F30" s="45"/>
      <c r="G30" s="45"/>
      <c r="H30" s="45"/>
      <c r="I30" s="45"/>
      <c r="J30" s="45"/>
      <c r="K30" s="45"/>
      <c r="L30" s="45"/>
      <c r="M30" s="45"/>
      <c r="N30" s="56"/>
      <c r="O30" s="45"/>
      <c r="P30" s="45"/>
      <c r="Q30" s="45"/>
      <c r="R30" s="45">
        <v>5</v>
      </c>
      <c r="S30" s="45">
        <v>10</v>
      </c>
      <c r="T30" s="55"/>
      <c r="U30" s="55"/>
      <c r="V30" s="55">
        <v>1</v>
      </c>
      <c r="W30" s="33"/>
      <c r="X30" s="59"/>
      <c r="Y30" s="59">
        <v>1</v>
      </c>
      <c r="Z30" s="60"/>
      <c r="AA30" s="36"/>
      <c r="AB30" s="90">
        <v>67.615</v>
      </c>
    </row>
    <row r="31" spans="1:28" s="2" customFormat="1" ht="18" customHeight="1">
      <c r="A31" s="54">
        <v>21</v>
      </c>
      <c r="B31" s="82" t="s">
        <v>45</v>
      </c>
      <c r="C31" s="33"/>
      <c r="D31" s="34"/>
      <c r="E31" s="45"/>
      <c r="F31" s="45">
        <v>100</v>
      </c>
      <c r="G31" s="45"/>
      <c r="H31" s="45">
        <v>3</v>
      </c>
      <c r="I31" s="45"/>
      <c r="J31" s="45"/>
      <c r="K31" s="45"/>
      <c r="L31" s="45"/>
      <c r="M31" s="45"/>
      <c r="N31" s="56"/>
      <c r="O31" s="45"/>
      <c r="P31" s="45"/>
      <c r="Q31" s="45"/>
      <c r="R31" s="45">
        <v>10</v>
      </c>
      <c r="S31" s="45">
        <v>10</v>
      </c>
      <c r="T31" s="55"/>
      <c r="U31" s="55"/>
      <c r="V31" s="55"/>
      <c r="W31" s="33"/>
      <c r="X31" s="59">
        <v>150</v>
      </c>
      <c r="Y31" s="59"/>
      <c r="Z31" s="60"/>
      <c r="AA31" s="36"/>
      <c r="AB31" s="90">
        <v>150.979</v>
      </c>
    </row>
    <row r="32" spans="1:28" s="2" customFormat="1" ht="18" customHeight="1">
      <c r="A32" s="54">
        <v>22</v>
      </c>
      <c r="B32" s="82" t="s">
        <v>115</v>
      </c>
      <c r="C32" s="33"/>
      <c r="D32" s="34"/>
      <c r="E32" s="45"/>
      <c r="F32" s="45"/>
      <c r="G32" s="45">
        <v>1</v>
      </c>
      <c r="H32" s="45">
        <v>2</v>
      </c>
      <c r="I32" s="45">
        <v>80</v>
      </c>
      <c r="J32" s="45"/>
      <c r="K32" s="45"/>
      <c r="L32" s="45"/>
      <c r="M32" s="45"/>
      <c r="N32" s="56">
        <v>4</v>
      </c>
      <c r="O32" s="45"/>
      <c r="P32" s="45"/>
      <c r="Q32" s="45"/>
      <c r="R32" s="45"/>
      <c r="S32" s="45">
        <v>20</v>
      </c>
      <c r="T32" s="55"/>
      <c r="U32" s="55">
        <v>20</v>
      </c>
      <c r="V32" s="55">
        <v>1</v>
      </c>
      <c r="W32" s="33"/>
      <c r="X32" s="59"/>
      <c r="Y32" s="59"/>
      <c r="Z32" s="60">
        <v>1</v>
      </c>
      <c r="AA32" s="36"/>
      <c r="AB32" s="90">
        <v>224.277</v>
      </c>
    </row>
    <row r="33" spans="1:28" s="2" customFormat="1" ht="18" customHeight="1">
      <c r="A33" s="54">
        <v>23</v>
      </c>
      <c r="B33" s="82" t="s">
        <v>46</v>
      </c>
      <c r="C33" s="33"/>
      <c r="D33" s="34">
        <v>18</v>
      </c>
      <c r="E33" s="45"/>
      <c r="F33" s="45">
        <v>100</v>
      </c>
      <c r="G33" s="45"/>
      <c r="H33" s="45"/>
      <c r="I33" s="45"/>
      <c r="J33" s="45"/>
      <c r="K33" s="45">
        <v>1</v>
      </c>
      <c r="L33" s="45"/>
      <c r="M33" s="45"/>
      <c r="N33" s="56"/>
      <c r="O33" s="45"/>
      <c r="P33" s="45"/>
      <c r="Q33" s="45"/>
      <c r="R33" s="45">
        <v>10</v>
      </c>
      <c r="S33" s="45"/>
      <c r="T33" s="55"/>
      <c r="U33" s="55"/>
      <c r="V33" s="55"/>
      <c r="W33" s="33"/>
      <c r="X33" s="59"/>
      <c r="Y33" s="59"/>
      <c r="Z33" s="60"/>
      <c r="AA33" s="36"/>
      <c r="AB33" s="90">
        <v>209.016</v>
      </c>
    </row>
    <row r="34" spans="1:28" s="2" customFormat="1" ht="18" customHeight="1">
      <c r="A34" s="54">
        <v>24</v>
      </c>
      <c r="B34" s="82" t="s">
        <v>47</v>
      </c>
      <c r="C34" s="33"/>
      <c r="D34" s="34"/>
      <c r="E34" s="45"/>
      <c r="F34" s="45"/>
      <c r="G34" s="45"/>
      <c r="H34" s="45">
        <v>10</v>
      </c>
      <c r="I34" s="45"/>
      <c r="J34" s="45">
        <v>4</v>
      </c>
      <c r="K34" s="45"/>
      <c r="L34" s="45">
        <v>1</v>
      </c>
      <c r="M34" s="45"/>
      <c r="N34" s="56">
        <v>4</v>
      </c>
      <c r="O34" s="45">
        <v>10</v>
      </c>
      <c r="P34" s="45"/>
      <c r="Q34" s="45"/>
      <c r="R34" s="45">
        <v>10</v>
      </c>
      <c r="S34" s="45">
        <v>20</v>
      </c>
      <c r="T34" s="55"/>
      <c r="U34" s="55"/>
      <c r="V34" s="55"/>
      <c r="W34" s="33"/>
      <c r="X34" s="59"/>
      <c r="Y34" s="59"/>
      <c r="Z34" s="60">
        <v>1</v>
      </c>
      <c r="AA34" s="36"/>
      <c r="AB34" s="90">
        <v>51.798</v>
      </c>
    </row>
    <row r="35" spans="1:28" s="2" customFormat="1" ht="18" customHeight="1">
      <c r="A35" s="54">
        <v>25</v>
      </c>
      <c r="B35" s="82" t="s">
        <v>48</v>
      </c>
      <c r="C35" s="33"/>
      <c r="D35" s="34"/>
      <c r="E35" s="45"/>
      <c r="F35" s="45"/>
      <c r="G35" s="45"/>
      <c r="H35" s="45"/>
      <c r="I35" s="45"/>
      <c r="J35" s="45"/>
      <c r="K35" s="45"/>
      <c r="L35" s="45"/>
      <c r="M35" s="45"/>
      <c r="N35" s="56"/>
      <c r="O35" s="45"/>
      <c r="P35" s="45"/>
      <c r="Q35" s="45"/>
      <c r="R35" s="45"/>
      <c r="S35" s="45"/>
      <c r="T35" s="55"/>
      <c r="U35" s="55"/>
      <c r="V35" s="55"/>
      <c r="W35" s="33"/>
      <c r="X35" s="59"/>
      <c r="Y35" s="59">
        <v>1</v>
      </c>
      <c r="Z35" s="60"/>
      <c r="AA35" s="36"/>
      <c r="AB35" s="90">
        <v>0.702</v>
      </c>
    </row>
    <row r="36" spans="1:28" s="2" customFormat="1" ht="18" customHeight="1">
      <c r="A36" s="54">
        <v>26</v>
      </c>
      <c r="B36" s="82" t="s">
        <v>49</v>
      </c>
      <c r="C36" s="33">
        <v>10</v>
      </c>
      <c r="D36" s="34"/>
      <c r="E36" s="45"/>
      <c r="F36" s="45"/>
      <c r="G36" s="45"/>
      <c r="H36" s="45"/>
      <c r="I36" s="45"/>
      <c r="J36" s="45"/>
      <c r="K36" s="45"/>
      <c r="L36" s="45"/>
      <c r="M36" s="45"/>
      <c r="N36" s="56"/>
      <c r="O36" s="45"/>
      <c r="P36" s="45"/>
      <c r="Q36" s="45"/>
      <c r="R36" s="45"/>
      <c r="S36" s="45"/>
      <c r="T36" s="55"/>
      <c r="U36" s="55"/>
      <c r="V36" s="55"/>
      <c r="W36" s="33"/>
      <c r="X36" s="59"/>
      <c r="Y36" s="59"/>
      <c r="Z36" s="60"/>
      <c r="AA36" s="36"/>
      <c r="AB36" s="90">
        <v>5.46</v>
      </c>
    </row>
    <row r="37" spans="1:28" s="2" customFormat="1" ht="18" customHeight="1">
      <c r="A37" s="54">
        <v>27</v>
      </c>
      <c r="B37" s="82" t="s">
        <v>50</v>
      </c>
      <c r="C37" s="38">
        <v>15</v>
      </c>
      <c r="D37" s="39"/>
      <c r="E37" s="64"/>
      <c r="F37" s="45"/>
      <c r="G37" s="64"/>
      <c r="H37" s="64"/>
      <c r="I37" s="64"/>
      <c r="J37" s="64"/>
      <c r="K37" s="45"/>
      <c r="L37" s="45"/>
      <c r="M37" s="45"/>
      <c r="N37" s="56"/>
      <c r="O37" s="45"/>
      <c r="P37" s="45">
        <v>20</v>
      </c>
      <c r="Q37" s="45"/>
      <c r="R37" s="45">
        <v>5</v>
      </c>
      <c r="S37" s="45"/>
      <c r="T37" s="55"/>
      <c r="U37" s="55"/>
      <c r="V37" s="55"/>
      <c r="W37" s="33"/>
      <c r="X37" s="59"/>
      <c r="Y37" s="59"/>
      <c r="Z37" s="60"/>
      <c r="AA37" s="36"/>
      <c r="AB37" s="90">
        <v>12.726</v>
      </c>
    </row>
    <row r="38" spans="1:28" s="2" customFormat="1" ht="18" customHeight="1">
      <c r="A38" s="54">
        <v>28</v>
      </c>
      <c r="B38" s="82" t="s">
        <v>51</v>
      </c>
      <c r="C38" s="33"/>
      <c r="D38" s="34"/>
      <c r="E38" s="45"/>
      <c r="F38" s="45"/>
      <c r="G38" s="45"/>
      <c r="H38" s="45"/>
      <c r="I38" s="45"/>
      <c r="J38" s="45"/>
      <c r="K38" s="45"/>
      <c r="L38" s="45"/>
      <c r="M38" s="45"/>
      <c r="N38" s="56"/>
      <c r="O38" s="45"/>
      <c r="P38" s="45"/>
      <c r="Q38" s="45"/>
      <c r="R38" s="45"/>
      <c r="S38" s="45"/>
      <c r="T38" s="55"/>
      <c r="U38" s="55"/>
      <c r="V38" s="55"/>
      <c r="W38" s="33"/>
      <c r="X38" s="59"/>
      <c r="Y38" s="59"/>
      <c r="Z38" s="60"/>
      <c r="AA38" s="36"/>
      <c r="AB38" s="90">
        <v>0</v>
      </c>
    </row>
    <row r="39" spans="1:28" s="2" customFormat="1" ht="18" customHeight="1">
      <c r="A39" s="54">
        <v>29</v>
      </c>
      <c r="B39" s="82" t="s">
        <v>52</v>
      </c>
      <c r="C39" s="33"/>
      <c r="D39" s="34"/>
      <c r="E39" s="45"/>
      <c r="F39" s="45"/>
      <c r="G39" s="45"/>
      <c r="H39" s="45"/>
      <c r="I39" s="45"/>
      <c r="J39" s="45"/>
      <c r="K39" s="45"/>
      <c r="L39" s="45"/>
      <c r="M39" s="45"/>
      <c r="N39" s="56"/>
      <c r="O39" s="45"/>
      <c r="P39" s="45"/>
      <c r="Q39" s="45"/>
      <c r="R39" s="45"/>
      <c r="S39" s="45"/>
      <c r="T39" s="55">
        <v>250</v>
      </c>
      <c r="U39" s="55"/>
      <c r="V39" s="55"/>
      <c r="W39" s="33">
        <v>20</v>
      </c>
      <c r="X39" s="59"/>
      <c r="Y39" s="59">
        <v>1</v>
      </c>
      <c r="Z39" s="60"/>
      <c r="AA39" s="36"/>
      <c r="AB39" s="90">
        <v>20.692</v>
      </c>
    </row>
    <row r="40" spans="1:28" s="2" customFormat="1" ht="18" customHeight="1">
      <c r="A40" s="54">
        <v>30</v>
      </c>
      <c r="B40" s="82" t="s">
        <v>53</v>
      </c>
      <c r="C40" s="33"/>
      <c r="D40" s="34"/>
      <c r="E40" s="45"/>
      <c r="F40" s="45"/>
      <c r="G40" s="45"/>
      <c r="H40" s="45"/>
      <c r="I40" s="45"/>
      <c r="J40" s="45"/>
      <c r="K40" s="45"/>
      <c r="L40" s="45"/>
      <c r="M40" s="45"/>
      <c r="N40" s="56"/>
      <c r="O40" s="45"/>
      <c r="P40" s="45"/>
      <c r="Q40" s="45"/>
      <c r="R40" s="45"/>
      <c r="S40" s="45"/>
      <c r="T40" s="55"/>
      <c r="U40" s="55"/>
      <c r="V40" s="55"/>
      <c r="W40" s="33">
        <v>10</v>
      </c>
      <c r="X40" s="59"/>
      <c r="Y40" s="59"/>
      <c r="Z40" s="60"/>
      <c r="AA40" s="36"/>
      <c r="AB40" s="90">
        <v>1.188</v>
      </c>
    </row>
    <row r="41" spans="1:28" s="2" customFormat="1" ht="18" customHeight="1">
      <c r="A41" s="54">
        <v>31</v>
      </c>
      <c r="B41" s="82" t="s">
        <v>54</v>
      </c>
      <c r="C41" s="33"/>
      <c r="D41" s="34"/>
      <c r="E41" s="45">
        <v>50</v>
      </c>
      <c r="F41" s="45"/>
      <c r="G41" s="45"/>
      <c r="H41" s="45"/>
      <c r="I41" s="45"/>
      <c r="J41" s="45"/>
      <c r="K41" s="45"/>
      <c r="L41" s="45"/>
      <c r="M41" s="45"/>
      <c r="N41" s="56"/>
      <c r="O41" s="45">
        <v>5</v>
      </c>
      <c r="P41" s="45">
        <v>5</v>
      </c>
      <c r="Q41" s="45"/>
      <c r="R41" s="45">
        <v>10</v>
      </c>
      <c r="S41" s="45">
        <v>30</v>
      </c>
      <c r="T41" s="55"/>
      <c r="U41" s="55"/>
      <c r="V41" s="55"/>
      <c r="W41" s="33"/>
      <c r="X41" s="59"/>
      <c r="Y41" s="59">
        <v>1</v>
      </c>
      <c r="Z41" s="60"/>
      <c r="AA41" s="36"/>
      <c r="AB41" s="90">
        <v>66.168</v>
      </c>
    </row>
    <row r="42" spans="1:28" s="2" customFormat="1" ht="18" customHeight="1">
      <c r="A42" s="54">
        <v>32</v>
      </c>
      <c r="B42" s="82" t="s">
        <v>55</v>
      </c>
      <c r="C42" s="33"/>
      <c r="D42" s="34"/>
      <c r="E42" s="45">
        <v>350</v>
      </c>
      <c r="F42" s="45"/>
      <c r="G42" s="45"/>
      <c r="H42" s="45">
        <v>5</v>
      </c>
      <c r="I42" s="45"/>
      <c r="J42" s="45"/>
      <c r="K42" s="45"/>
      <c r="L42" s="45"/>
      <c r="M42" s="45"/>
      <c r="N42" s="56"/>
      <c r="O42" s="45"/>
      <c r="P42" s="45"/>
      <c r="Q42" s="45"/>
      <c r="R42" s="45">
        <v>5</v>
      </c>
      <c r="S42" s="45">
        <v>10</v>
      </c>
      <c r="T42" s="55">
        <v>10</v>
      </c>
      <c r="U42" s="55"/>
      <c r="V42" s="55"/>
      <c r="W42" s="33"/>
      <c r="X42" s="59"/>
      <c r="Y42" s="59">
        <v>1</v>
      </c>
      <c r="Z42" s="60"/>
      <c r="AA42" s="36"/>
      <c r="AB42" s="90">
        <v>242.804</v>
      </c>
    </row>
    <row r="43" spans="1:28" s="2" customFormat="1" ht="18" customHeight="1">
      <c r="A43" s="54">
        <v>33</v>
      </c>
      <c r="B43" s="82" t="s">
        <v>56</v>
      </c>
      <c r="C43" s="33"/>
      <c r="D43" s="34"/>
      <c r="E43" s="45"/>
      <c r="F43" s="45"/>
      <c r="G43" s="45"/>
      <c r="H43" s="45"/>
      <c r="I43" s="45"/>
      <c r="J43" s="45"/>
      <c r="K43" s="45"/>
      <c r="L43" s="45"/>
      <c r="M43" s="45"/>
      <c r="N43" s="56"/>
      <c r="O43" s="45">
        <v>10</v>
      </c>
      <c r="P43" s="45">
        <v>10</v>
      </c>
      <c r="Q43" s="45"/>
      <c r="R43" s="45">
        <v>5</v>
      </c>
      <c r="S43" s="45"/>
      <c r="T43" s="55"/>
      <c r="U43" s="55"/>
      <c r="V43" s="55"/>
      <c r="W43" s="33"/>
      <c r="X43" s="59"/>
      <c r="Y43" s="59"/>
      <c r="Z43" s="60"/>
      <c r="AA43" s="36"/>
      <c r="AB43" s="90">
        <v>9.763</v>
      </c>
    </row>
    <row r="44" spans="1:28" s="2" customFormat="1" ht="18" customHeight="1">
      <c r="A44" s="54">
        <v>34</v>
      </c>
      <c r="B44" s="82" t="s">
        <v>57</v>
      </c>
      <c r="C44" s="33"/>
      <c r="D44" s="34"/>
      <c r="E44" s="45">
        <v>80</v>
      </c>
      <c r="F44" s="45"/>
      <c r="G44" s="45"/>
      <c r="H44" s="45"/>
      <c r="I44" s="45"/>
      <c r="J44" s="45"/>
      <c r="K44" s="45"/>
      <c r="L44" s="45"/>
      <c r="M44" s="45"/>
      <c r="N44" s="56"/>
      <c r="O44" s="45"/>
      <c r="P44" s="45"/>
      <c r="Q44" s="45"/>
      <c r="R44" s="45"/>
      <c r="S44" s="45">
        <v>10</v>
      </c>
      <c r="T44" s="55">
        <v>2</v>
      </c>
      <c r="U44" s="55"/>
      <c r="V44" s="55"/>
      <c r="W44" s="33"/>
      <c r="X44" s="59"/>
      <c r="Y44" s="59"/>
      <c r="Z44" s="60"/>
      <c r="AA44" s="36"/>
      <c r="AB44" s="90">
        <v>40.794</v>
      </c>
    </row>
    <row r="45" spans="1:28" s="2" customFormat="1" ht="18" customHeight="1">
      <c r="A45" s="54">
        <v>35</v>
      </c>
      <c r="B45" s="82" t="s">
        <v>58</v>
      </c>
      <c r="C45" s="33"/>
      <c r="D45" s="34"/>
      <c r="E45" s="45"/>
      <c r="F45" s="45"/>
      <c r="G45" s="45"/>
      <c r="H45" s="45">
        <v>2</v>
      </c>
      <c r="I45" s="45"/>
      <c r="J45" s="45"/>
      <c r="K45" s="45"/>
      <c r="L45" s="45"/>
      <c r="M45" s="45"/>
      <c r="N45" s="56"/>
      <c r="O45" s="45">
        <v>5</v>
      </c>
      <c r="P45" s="45"/>
      <c r="Q45" s="45"/>
      <c r="R45" s="45">
        <v>5</v>
      </c>
      <c r="S45" s="45">
        <v>20</v>
      </c>
      <c r="T45" s="55"/>
      <c r="U45" s="55"/>
      <c r="V45" s="55"/>
      <c r="W45" s="33"/>
      <c r="X45" s="59"/>
      <c r="Y45" s="59"/>
      <c r="Z45" s="60"/>
      <c r="AA45" s="36"/>
      <c r="AB45" s="90">
        <v>17.433</v>
      </c>
    </row>
    <row r="46" spans="1:28" ht="18" customHeight="1">
      <c r="A46" s="54">
        <v>36</v>
      </c>
      <c r="B46" s="82" t="s">
        <v>59</v>
      </c>
      <c r="C46" s="33"/>
      <c r="D46" s="34"/>
      <c r="E46" s="45">
        <v>150</v>
      </c>
      <c r="F46" s="45"/>
      <c r="G46" s="45"/>
      <c r="H46" s="45"/>
      <c r="I46" s="45">
        <v>90</v>
      </c>
      <c r="J46" s="45"/>
      <c r="K46" s="45"/>
      <c r="L46" s="45"/>
      <c r="M46" s="45"/>
      <c r="N46" s="56"/>
      <c r="O46" s="45">
        <v>10</v>
      </c>
      <c r="P46" s="45"/>
      <c r="Q46" s="45"/>
      <c r="R46" s="45">
        <v>10</v>
      </c>
      <c r="S46" s="45">
        <v>10</v>
      </c>
      <c r="T46" s="55"/>
      <c r="U46" s="55"/>
      <c r="V46" s="55"/>
      <c r="W46" s="33"/>
      <c r="X46" s="61"/>
      <c r="Y46" s="61"/>
      <c r="Z46" s="62"/>
      <c r="AA46" s="37"/>
      <c r="AB46" s="90">
        <v>148.708</v>
      </c>
    </row>
    <row r="47" spans="1:28" ht="18" customHeight="1">
      <c r="A47" s="54">
        <v>37</v>
      </c>
      <c r="B47" s="82" t="s">
        <v>60</v>
      </c>
      <c r="C47" s="33">
        <v>10</v>
      </c>
      <c r="D47" s="34"/>
      <c r="E47" s="45"/>
      <c r="F47" s="45"/>
      <c r="G47" s="45"/>
      <c r="H47" s="45"/>
      <c r="I47" s="45"/>
      <c r="J47" s="45"/>
      <c r="K47" s="45"/>
      <c r="L47" s="45"/>
      <c r="M47" s="45"/>
      <c r="N47" s="56"/>
      <c r="O47" s="45"/>
      <c r="P47" s="45"/>
      <c r="Q47" s="45"/>
      <c r="R47" s="45">
        <v>10</v>
      </c>
      <c r="S47" s="45"/>
      <c r="T47" s="55"/>
      <c r="U47" s="55"/>
      <c r="V47" s="55"/>
      <c r="W47" s="33"/>
      <c r="X47" s="61"/>
      <c r="Y47" s="61"/>
      <c r="Z47" s="62"/>
      <c r="AA47" s="37"/>
      <c r="AB47" s="90">
        <v>17.275</v>
      </c>
    </row>
    <row r="48" spans="1:28" ht="18" customHeight="1">
      <c r="A48" s="54">
        <v>38</v>
      </c>
      <c r="B48" s="82" t="s">
        <v>61</v>
      </c>
      <c r="C48" s="33"/>
      <c r="D48" s="34"/>
      <c r="E48" s="45"/>
      <c r="F48" s="45"/>
      <c r="G48" s="45"/>
      <c r="H48" s="45">
        <v>4</v>
      </c>
      <c r="I48" s="45"/>
      <c r="J48" s="45"/>
      <c r="K48" s="45"/>
      <c r="L48" s="45"/>
      <c r="M48" s="45"/>
      <c r="N48" s="56"/>
      <c r="O48" s="45">
        <v>5</v>
      </c>
      <c r="P48" s="45"/>
      <c r="Q48" s="45"/>
      <c r="R48" s="45">
        <v>5</v>
      </c>
      <c r="S48" s="45"/>
      <c r="T48" s="55"/>
      <c r="U48" s="55"/>
      <c r="V48" s="55"/>
      <c r="W48" s="33">
        <v>10</v>
      </c>
      <c r="X48" s="61"/>
      <c r="Y48" s="61"/>
      <c r="Z48" s="62"/>
      <c r="AA48" s="37">
        <v>40</v>
      </c>
      <c r="AB48" s="90">
        <v>14.268</v>
      </c>
    </row>
    <row r="49" spans="1:28" ht="18" customHeight="1">
      <c r="A49" s="54">
        <v>39</v>
      </c>
      <c r="B49" s="82" t="s">
        <v>62</v>
      </c>
      <c r="C49" s="33">
        <v>500</v>
      </c>
      <c r="D49" s="34">
        <v>20</v>
      </c>
      <c r="E49" s="45"/>
      <c r="F49" s="45"/>
      <c r="G49" s="45"/>
      <c r="H49" s="45"/>
      <c r="I49" s="45"/>
      <c r="J49" s="45"/>
      <c r="K49" s="45"/>
      <c r="L49" s="45"/>
      <c r="M49" s="45"/>
      <c r="N49" s="56"/>
      <c r="O49" s="45">
        <v>5</v>
      </c>
      <c r="P49" s="45">
        <v>5</v>
      </c>
      <c r="Q49" s="45"/>
      <c r="R49" s="45"/>
      <c r="S49" s="45">
        <v>20</v>
      </c>
      <c r="T49" s="55"/>
      <c r="U49" s="55"/>
      <c r="V49" s="55"/>
      <c r="W49" s="33"/>
      <c r="X49" s="61">
        <v>30</v>
      </c>
      <c r="Y49" s="61"/>
      <c r="Z49" s="62"/>
      <c r="AA49" s="37">
        <v>40</v>
      </c>
      <c r="AB49" s="90">
        <v>354.894</v>
      </c>
    </row>
    <row r="50" spans="1:28" ht="18" customHeight="1">
      <c r="A50" s="54">
        <v>40</v>
      </c>
      <c r="B50" s="82" t="s">
        <v>63</v>
      </c>
      <c r="C50" s="33">
        <v>5</v>
      </c>
      <c r="D50" s="34"/>
      <c r="E50" s="45"/>
      <c r="F50" s="45">
        <v>10</v>
      </c>
      <c r="G50" s="45"/>
      <c r="H50" s="45"/>
      <c r="I50" s="45"/>
      <c r="J50" s="45"/>
      <c r="K50" s="45"/>
      <c r="L50" s="45"/>
      <c r="M50" s="45"/>
      <c r="N50" s="56"/>
      <c r="O50" s="45"/>
      <c r="P50" s="45"/>
      <c r="Q50" s="45"/>
      <c r="R50" s="45">
        <v>10</v>
      </c>
      <c r="S50" s="45"/>
      <c r="T50" s="55"/>
      <c r="U50" s="55"/>
      <c r="V50" s="55"/>
      <c r="W50" s="33"/>
      <c r="X50" s="61"/>
      <c r="Y50" s="61">
        <v>2</v>
      </c>
      <c r="Z50" s="62"/>
      <c r="AA50" s="37"/>
      <c r="AB50" s="90">
        <v>25.362</v>
      </c>
    </row>
    <row r="51" spans="1:28" s="2" customFormat="1" ht="18" customHeight="1">
      <c r="A51" s="54">
        <v>41</v>
      </c>
      <c r="B51" s="82" t="s">
        <v>64</v>
      </c>
      <c r="C51" s="33"/>
      <c r="D51" s="34"/>
      <c r="E51" s="45">
        <v>20</v>
      </c>
      <c r="F51" s="45"/>
      <c r="G51" s="45"/>
      <c r="H51" s="45"/>
      <c r="I51" s="45"/>
      <c r="J51" s="45"/>
      <c r="K51" s="45"/>
      <c r="L51" s="45"/>
      <c r="M51" s="45"/>
      <c r="N51" s="56"/>
      <c r="O51" s="45"/>
      <c r="P51" s="45"/>
      <c r="Q51" s="45"/>
      <c r="R51" s="45"/>
      <c r="S51" s="45">
        <v>10</v>
      </c>
      <c r="T51" s="55"/>
      <c r="U51" s="55"/>
      <c r="V51" s="55"/>
      <c r="W51" s="33"/>
      <c r="X51" s="59"/>
      <c r="Y51" s="59">
        <v>1</v>
      </c>
      <c r="Z51" s="60"/>
      <c r="AA51" s="36">
        <v>30</v>
      </c>
      <c r="AB51" s="90">
        <v>46.858</v>
      </c>
    </row>
    <row r="52" spans="1:28" s="2" customFormat="1" ht="18" customHeight="1">
      <c r="A52" s="54">
        <v>42</v>
      </c>
      <c r="B52" s="82" t="s">
        <v>65</v>
      </c>
      <c r="C52" s="33"/>
      <c r="D52" s="34"/>
      <c r="E52" s="45"/>
      <c r="F52" s="45">
        <v>10</v>
      </c>
      <c r="G52" s="45"/>
      <c r="H52" s="45"/>
      <c r="I52" s="45"/>
      <c r="J52" s="45" t="s">
        <v>138</v>
      </c>
      <c r="K52" s="45"/>
      <c r="L52" s="45"/>
      <c r="M52" s="45"/>
      <c r="N52" s="56"/>
      <c r="O52" s="45">
        <v>10</v>
      </c>
      <c r="P52" s="45"/>
      <c r="Q52" s="45"/>
      <c r="R52" s="45">
        <v>5</v>
      </c>
      <c r="S52" s="45"/>
      <c r="T52" s="55"/>
      <c r="U52" s="55"/>
      <c r="V52" s="55"/>
      <c r="W52" s="33"/>
      <c r="X52" s="59"/>
      <c r="Y52" s="59">
        <v>3</v>
      </c>
      <c r="Z52" s="60"/>
      <c r="AA52" s="36"/>
      <c r="AB52" s="90">
        <v>20.718</v>
      </c>
    </row>
    <row r="53" spans="1:28" s="2" customFormat="1" ht="18" customHeight="1">
      <c r="A53" s="54">
        <v>43</v>
      </c>
      <c r="B53" s="82" t="s">
        <v>66</v>
      </c>
      <c r="C53" s="33"/>
      <c r="D53" s="34">
        <v>20</v>
      </c>
      <c r="E53" s="45"/>
      <c r="F53" s="45"/>
      <c r="G53" s="45">
        <v>1</v>
      </c>
      <c r="H53" s="45">
        <v>4</v>
      </c>
      <c r="I53" s="45"/>
      <c r="J53" s="45" t="s">
        <v>138</v>
      </c>
      <c r="K53" s="45"/>
      <c r="L53" s="45"/>
      <c r="M53" s="45"/>
      <c r="N53" s="56"/>
      <c r="O53" s="45"/>
      <c r="P53" s="45">
        <v>5</v>
      </c>
      <c r="Q53" s="45"/>
      <c r="R53" s="45"/>
      <c r="S53" s="45"/>
      <c r="T53" s="55"/>
      <c r="U53" s="55">
        <v>15</v>
      </c>
      <c r="V53" s="55"/>
      <c r="W53" s="33"/>
      <c r="X53" s="59">
        <v>60</v>
      </c>
      <c r="Y53" s="59">
        <v>1</v>
      </c>
      <c r="Z53" s="60"/>
      <c r="AA53" s="36">
        <v>20</v>
      </c>
      <c r="AB53" s="90">
        <v>105.082</v>
      </c>
    </row>
    <row r="54" spans="1:28" s="2" customFormat="1" ht="18" customHeight="1">
      <c r="A54" s="54">
        <v>44</v>
      </c>
      <c r="B54" s="82" t="s">
        <v>67</v>
      </c>
      <c r="C54" s="33"/>
      <c r="D54" s="34"/>
      <c r="E54" s="45"/>
      <c r="F54" s="45"/>
      <c r="G54" s="45"/>
      <c r="H54" s="45">
        <v>10</v>
      </c>
      <c r="I54" s="45"/>
      <c r="J54" s="45" t="s">
        <v>138</v>
      </c>
      <c r="K54" s="45"/>
      <c r="L54" s="45"/>
      <c r="M54" s="45"/>
      <c r="N54" s="56"/>
      <c r="O54" s="45"/>
      <c r="P54" s="45"/>
      <c r="Q54" s="45"/>
      <c r="R54" s="45">
        <v>5</v>
      </c>
      <c r="S54" s="45">
        <v>20</v>
      </c>
      <c r="T54" s="55"/>
      <c r="U54" s="55"/>
      <c r="V54" s="55"/>
      <c r="W54" s="33"/>
      <c r="X54" s="59">
        <v>40</v>
      </c>
      <c r="Y54" s="59"/>
      <c r="Z54" s="60">
        <v>1</v>
      </c>
      <c r="AA54" s="36"/>
      <c r="AB54" s="90">
        <v>78.054</v>
      </c>
    </row>
    <row r="55" spans="1:28" ht="18" customHeight="1">
      <c r="A55" s="54">
        <v>45</v>
      </c>
      <c r="B55" s="82" t="s">
        <v>68</v>
      </c>
      <c r="C55" s="33"/>
      <c r="D55" s="34"/>
      <c r="E55" s="45"/>
      <c r="F55" s="45">
        <v>10</v>
      </c>
      <c r="G55" s="45">
        <v>1</v>
      </c>
      <c r="H55" s="45">
        <v>2</v>
      </c>
      <c r="I55" s="45"/>
      <c r="J55" s="45" t="s">
        <v>138</v>
      </c>
      <c r="K55" s="45"/>
      <c r="L55" s="45"/>
      <c r="M55" s="45"/>
      <c r="N55" s="56"/>
      <c r="O55" s="45"/>
      <c r="P55" s="45"/>
      <c r="Q55" s="45"/>
      <c r="R55" s="45"/>
      <c r="S55" s="45"/>
      <c r="T55" s="55"/>
      <c r="U55" s="55">
        <v>10</v>
      </c>
      <c r="V55" s="55"/>
      <c r="W55" s="33"/>
      <c r="X55" s="61"/>
      <c r="Y55" s="61"/>
      <c r="Z55" s="62"/>
      <c r="AA55" s="37"/>
      <c r="AB55" s="90">
        <v>79.004</v>
      </c>
    </row>
    <row r="56" spans="1:28" ht="18" customHeight="1">
      <c r="A56" s="54">
        <v>46</v>
      </c>
      <c r="B56" s="82" t="s">
        <v>69</v>
      </c>
      <c r="C56" s="33"/>
      <c r="D56" s="34"/>
      <c r="E56" s="45"/>
      <c r="F56" s="45" t="s">
        <v>138</v>
      </c>
      <c r="G56" s="45"/>
      <c r="H56" s="45"/>
      <c r="I56" s="45"/>
      <c r="J56" s="45" t="s">
        <v>138</v>
      </c>
      <c r="K56" s="45"/>
      <c r="L56" s="45"/>
      <c r="M56" s="45"/>
      <c r="N56" s="56"/>
      <c r="O56" s="45"/>
      <c r="P56" s="45"/>
      <c r="Q56" s="45">
        <v>1</v>
      </c>
      <c r="R56" s="45">
        <v>7</v>
      </c>
      <c r="S56" s="45"/>
      <c r="T56" s="55"/>
      <c r="U56" s="55"/>
      <c r="V56" s="55"/>
      <c r="W56" s="33"/>
      <c r="X56" s="61"/>
      <c r="Y56" s="61">
        <v>2</v>
      </c>
      <c r="Z56" s="62"/>
      <c r="AA56" s="37"/>
      <c r="AB56" s="90">
        <v>6.508</v>
      </c>
    </row>
    <row r="57" spans="1:28" ht="18" customHeight="1">
      <c r="A57" s="54">
        <v>47</v>
      </c>
      <c r="B57" s="82" t="s">
        <v>70</v>
      </c>
      <c r="C57" s="33"/>
      <c r="D57" s="34"/>
      <c r="E57" s="45"/>
      <c r="F57" s="45"/>
      <c r="G57" s="45">
        <v>3</v>
      </c>
      <c r="H57" s="45"/>
      <c r="I57" s="45">
        <v>600</v>
      </c>
      <c r="J57" s="45"/>
      <c r="K57" s="45"/>
      <c r="L57" s="45"/>
      <c r="M57" s="45"/>
      <c r="N57" s="56"/>
      <c r="O57" s="45"/>
      <c r="P57" s="45"/>
      <c r="Q57" s="45"/>
      <c r="R57" s="45">
        <v>5</v>
      </c>
      <c r="S57" s="45"/>
      <c r="T57" s="55"/>
      <c r="U57" s="55"/>
      <c r="V57" s="55"/>
      <c r="W57" s="33"/>
      <c r="X57" s="61"/>
      <c r="Y57" s="61"/>
      <c r="Z57" s="62"/>
      <c r="AA57" s="37"/>
      <c r="AB57" s="90">
        <v>318.531</v>
      </c>
    </row>
    <row r="58" spans="1:28" ht="18" customHeight="1">
      <c r="A58" s="54">
        <v>48</v>
      </c>
      <c r="B58" s="82" t="s">
        <v>71</v>
      </c>
      <c r="C58" s="33"/>
      <c r="D58" s="34"/>
      <c r="E58" s="45"/>
      <c r="F58" s="45"/>
      <c r="G58" s="45">
        <v>4</v>
      </c>
      <c r="H58" s="45"/>
      <c r="I58" s="45"/>
      <c r="J58" s="45" t="s">
        <v>138</v>
      </c>
      <c r="K58" s="45"/>
      <c r="L58" s="45"/>
      <c r="M58" s="45"/>
      <c r="N58" s="56"/>
      <c r="O58" s="45">
        <v>50</v>
      </c>
      <c r="P58" s="45"/>
      <c r="Q58" s="45"/>
      <c r="R58" s="45"/>
      <c r="S58" s="45">
        <v>50</v>
      </c>
      <c r="T58" s="55">
        <v>20</v>
      </c>
      <c r="U58" s="55">
        <v>90</v>
      </c>
      <c r="V58" s="55"/>
      <c r="W58" s="33"/>
      <c r="X58" s="61"/>
      <c r="Y58" s="61"/>
      <c r="Z58" s="62"/>
      <c r="AA58" s="37"/>
      <c r="AB58" s="90">
        <v>472.179</v>
      </c>
    </row>
    <row r="59" spans="1:28" s="2" customFormat="1" ht="18" customHeight="1">
      <c r="A59" s="54">
        <v>49</v>
      </c>
      <c r="B59" s="82" t="s">
        <v>72</v>
      </c>
      <c r="C59" s="33"/>
      <c r="D59" s="34"/>
      <c r="E59" s="45"/>
      <c r="F59" s="45"/>
      <c r="G59" s="45"/>
      <c r="H59" s="45"/>
      <c r="I59" s="45">
        <v>100</v>
      </c>
      <c r="J59" s="45"/>
      <c r="K59" s="45"/>
      <c r="L59" s="45"/>
      <c r="M59" s="45"/>
      <c r="N59" s="56"/>
      <c r="O59" s="45">
        <v>10</v>
      </c>
      <c r="P59" s="45"/>
      <c r="Q59" s="45"/>
      <c r="R59" s="45">
        <v>10</v>
      </c>
      <c r="S59" s="45">
        <v>10</v>
      </c>
      <c r="T59" s="55"/>
      <c r="U59" s="55"/>
      <c r="V59" s="55"/>
      <c r="W59" s="33"/>
      <c r="X59" s="59"/>
      <c r="Y59" s="59"/>
      <c r="Z59" s="60"/>
      <c r="AA59" s="36">
        <v>40</v>
      </c>
      <c r="AB59" s="90">
        <v>143.734</v>
      </c>
    </row>
    <row r="60" spans="1:28" s="2" customFormat="1" ht="18" customHeight="1">
      <c r="A60" s="54">
        <v>50</v>
      </c>
      <c r="B60" s="82" t="s">
        <v>73</v>
      </c>
      <c r="C60" s="33"/>
      <c r="D60" s="34"/>
      <c r="E60" s="45"/>
      <c r="F60" s="45"/>
      <c r="G60" s="45"/>
      <c r="H60" s="45"/>
      <c r="I60" s="45"/>
      <c r="J60" s="45" t="s">
        <v>138</v>
      </c>
      <c r="K60" s="45">
        <v>4</v>
      </c>
      <c r="L60" s="45"/>
      <c r="M60" s="45"/>
      <c r="N60" s="56"/>
      <c r="O60" s="45">
        <v>5</v>
      </c>
      <c r="P60" s="45"/>
      <c r="Q60" s="45"/>
      <c r="R60" s="45">
        <v>10</v>
      </c>
      <c r="S60" s="45">
        <v>5</v>
      </c>
      <c r="T60" s="55"/>
      <c r="U60" s="55"/>
      <c r="V60" s="55"/>
      <c r="W60" s="33"/>
      <c r="X60" s="59"/>
      <c r="Y60" s="59">
        <v>5</v>
      </c>
      <c r="Z60" s="60"/>
      <c r="AA60" s="36"/>
      <c r="AB60" s="90">
        <v>40.962</v>
      </c>
    </row>
    <row r="61" spans="1:28" ht="18" customHeight="1">
      <c r="A61" s="54">
        <v>51</v>
      </c>
      <c r="B61" s="82" t="s">
        <v>74</v>
      </c>
      <c r="C61" s="33"/>
      <c r="D61" s="34">
        <v>10</v>
      </c>
      <c r="E61" s="45"/>
      <c r="F61" s="45" t="s">
        <v>138</v>
      </c>
      <c r="G61" s="45"/>
      <c r="H61" s="45"/>
      <c r="I61" s="45"/>
      <c r="J61" s="45" t="s">
        <v>138</v>
      </c>
      <c r="K61" s="45"/>
      <c r="L61" s="45"/>
      <c r="M61" s="45"/>
      <c r="N61" s="56"/>
      <c r="O61" s="45"/>
      <c r="P61" s="45"/>
      <c r="Q61" s="45">
        <v>1</v>
      </c>
      <c r="R61" s="45"/>
      <c r="S61" s="45"/>
      <c r="T61" s="55">
        <v>10</v>
      </c>
      <c r="U61" s="55">
        <v>15</v>
      </c>
      <c r="V61" s="55"/>
      <c r="W61" s="33"/>
      <c r="X61" s="61"/>
      <c r="Y61" s="61"/>
      <c r="Z61" s="62"/>
      <c r="AA61" s="37"/>
      <c r="AB61" s="90">
        <v>3.379</v>
      </c>
    </row>
    <row r="62" spans="1:28" ht="18" customHeight="1">
      <c r="A62" s="54">
        <v>52</v>
      </c>
      <c r="B62" s="82" t="s">
        <v>75</v>
      </c>
      <c r="C62" s="33"/>
      <c r="D62" s="34"/>
      <c r="E62" s="45"/>
      <c r="F62" s="45" t="s">
        <v>138</v>
      </c>
      <c r="G62" s="45"/>
      <c r="H62" s="45"/>
      <c r="I62" s="45"/>
      <c r="J62" s="45" t="s">
        <v>138</v>
      </c>
      <c r="K62" s="45"/>
      <c r="L62" s="45"/>
      <c r="M62" s="45"/>
      <c r="N62" s="56"/>
      <c r="O62" s="45"/>
      <c r="P62" s="45"/>
      <c r="Q62" s="45"/>
      <c r="R62" s="45"/>
      <c r="S62" s="45"/>
      <c r="T62" s="55"/>
      <c r="U62" s="55"/>
      <c r="V62" s="55"/>
      <c r="W62" s="33"/>
      <c r="X62" s="61"/>
      <c r="Y62" s="61">
        <v>2</v>
      </c>
      <c r="Z62" s="62"/>
      <c r="AA62" s="37"/>
      <c r="AB62" s="90">
        <v>3.274</v>
      </c>
    </row>
    <row r="63" spans="1:28" ht="18" customHeight="1">
      <c r="A63" s="54">
        <v>53</v>
      </c>
      <c r="B63" s="82" t="s">
        <v>76</v>
      </c>
      <c r="C63" s="33"/>
      <c r="D63" s="34"/>
      <c r="E63" s="45"/>
      <c r="F63" s="45"/>
      <c r="G63" s="45"/>
      <c r="H63" s="45"/>
      <c r="I63" s="45"/>
      <c r="J63" s="45"/>
      <c r="K63" s="45"/>
      <c r="L63" s="45"/>
      <c r="M63" s="45"/>
      <c r="N63" s="56"/>
      <c r="O63" s="45">
        <v>5</v>
      </c>
      <c r="P63" s="45"/>
      <c r="Q63" s="45"/>
      <c r="R63" s="45"/>
      <c r="S63" s="45"/>
      <c r="T63" s="55"/>
      <c r="U63" s="55">
        <v>10</v>
      </c>
      <c r="V63" s="55"/>
      <c r="W63" s="33"/>
      <c r="X63" s="61"/>
      <c r="Y63" s="61"/>
      <c r="Z63" s="62">
        <v>1</v>
      </c>
      <c r="AA63" s="37"/>
      <c r="AB63" s="90">
        <v>146.257</v>
      </c>
    </row>
    <row r="64" spans="1:28" ht="18" customHeight="1">
      <c r="A64" s="54">
        <v>54</v>
      </c>
      <c r="B64" s="82" t="s">
        <v>77</v>
      </c>
      <c r="C64" s="33"/>
      <c r="D64" s="34"/>
      <c r="E64" s="45"/>
      <c r="F64" s="45">
        <v>50</v>
      </c>
      <c r="G64" s="45"/>
      <c r="H64" s="45"/>
      <c r="I64" s="45"/>
      <c r="J64" s="45"/>
      <c r="K64" s="45">
        <v>2</v>
      </c>
      <c r="L64" s="45"/>
      <c r="M64" s="45"/>
      <c r="N64" s="56"/>
      <c r="O64" s="45"/>
      <c r="P64" s="45">
        <v>5</v>
      </c>
      <c r="Q64" s="45"/>
      <c r="R64" s="45"/>
      <c r="S64" s="45"/>
      <c r="T64" s="55"/>
      <c r="U64" s="55">
        <v>5</v>
      </c>
      <c r="V64" s="55"/>
      <c r="W64" s="33"/>
      <c r="X64" s="61"/>
      <c r="Y64" s="61"/>
      <c r="Z64" s="62"/>
      <c r="AA64" s="37"/>
      <c r="AB64" s="90">
        <v>11.02</v>
      </c>
    </row>
    <row r="65" spans="1:28" ht="18" customHeight="1">
      <c r="A65" s="54">
        <v>55</v>
      </c>
      <c r="B65" s="82" t="s">
        <v>78</v>
      </c>
      <c r="C65" s="33"/>
      <c r="D65" s="34"/>
      <c r="E65" s="45"/>
      <c r="F65" s="45">
        <v>50</v>
      </c>
      <c r="G65" s="45"/>
      <c r="H65" s="45"/>
      <c r="I65" s="45"/>
      <c r="J65" s="45"/>
      <c r="K65" s="45"/>
      <c r="L65" s="45"/>
      <c r="M65" s="45"/>
      <c r="N65" s="56"/>
      <c r="O65" s="45">
        <v>10</v>
      </c>
      <c r="P65" s="45"/>
      <c r="Q65" s="45"/>
      <c r="R65" s="45"/>
      <c r="S65" s="45"/>
      <c r="T65" s="55"/>
      <c r="U65" s="55"/>
      <c r="V65" s="55"/>
      <c r="W65" s="33"/>
      <c r="X65" s="61"/>
      <c r="Y65" s="61"/>
      <c r="Z65" s="62"/>
      <c r="AA65" s="37"/>
      <c r="AB65" s="90">
        <v>7.122</v>
      </c>
    </row>
    <row r="66" spans="1:28" s="2" customFormat="1" ht="18" customHeight="1">
      <c r="A66" s="54">
        <v>56</v>
      </c>
      <c r="B66" s="82" t="s">
        <v>79</v>
      </c>
      <c r="C66" s="33"/>
      <c r="D66" s="34"/>
      <c r="E66" s="45"/>
      <c r="F66" s="45">
        <v>50</v>
      </c>
      <c r="G66" s="45"/>
      <c r="H66" s="45"/>
      <c r="I66" s="45"/>
      <c r="J66" s="45"/>
      <c r="K66" s="45"/>
      <c r="L66" s="45"/>
      <c r="M66" s="45"/>
      <c r="N66" s="56"/>
      <c r="O66" s="34"/>
      <c r="P66" s="45"/>
      <c r="Q66" s="45"/>
      <c r="R66" s="45"/>
      <c r="S66" s="45">
        <v>10</v>
      </c>
      <c r="T66" s="55">
        <v>20</v>
      </c>
      <c r="U66" s="55"/>
      <c r="V66" s="55">
        <v>1</v>
      </c>
      <c r="W66" s="33"/>
      <c r="X66" s="59"/>
      <c r="Y66" s="59"/>
      <c r="Z66" s="60"/>
      <c r="AA66" s="36"/>
      <c r="AB66" s="90">
        <v>13.235</v>
      </c>
    </row>
    <row r="67" spans="1:28" s="2" customFormat="1" ht="18" customHeight="1">
      <c r="A67" s="54">
        <v>57</v>
      </c>
      <c r="B67" s="82" t="s">
        <v>80</v>
      </c>
      <c r="C67" s="33">
        <v>10</v>
      </c>
      <c r="D67" s="34">
        <v>40</v>
      </c>
      <c r="E67" s="45"/>
      <c r="F67" s="45" t="s">
        <v>138</v>
      </c>
      <c r="G67" s="45"/>
      <c r="H67" s="45"/>
      <c r="I67" s="45"/>
      <c r="J67" s="45">
        <v>1</v>
      </c>
      <c r="K67" s="45"/>
      <c r="L67" s="45"/>
      <c r="M67" s="45"/>
      <c r="N67" s="56"/>
      <c r="O67" s="34">
        <v>10</v>
      </c>
      <c r="P67" s="45">
        <v>10</v>
      </c>
      <c r="Q67" s="45"/>
      <c r="R67" s="45"/>
      <c r="S67" s="45"/>
      <c r="T67" s="55"/>
      <c r="U67" s="55"/>
      <c r="V67" s="55"/>
      <c r="W67" s="33"/>
      <c r="X67" s="59"/>
      <c r="Y67" s="59"/>
      <c r="Z67" s="60"/>
      <c r="AA67" s="36">
        <v>10</v>
      </c>
      <c r="AB67" s="90">
        <v>45.179</v>
      </c>
    </row>
    <row r="68" spans="1:28" ht="18" customHeight="1">
      <c r="A68" s="54">
        <v>58</v>
      </c>
      <c r="B68" s="82" t="s">
        <v>81</v>
      </c>
      <c r="C68" s="33"/>
      <c r="D68" s="34"/>
      <c r="E68" s="45"/>
      <c r="F68" s="45">
        <v>15</v>
      </c>
      <c r="G68" s="45">
        <v>2</v>
      </c>
      <c r="H68" s="45"/>
      <c r="I68" s="45"/>
      <c r="J68" s="45" t="s">
        <v>138</v>
      </c>
      <c r="K68" s="45"/>
      <c r="L68" s="45"/>
      <c r="M68" s="45"/>
      <c r="N68" s="56"/>
      <c r="O68" s="34">
        <v>10</v>
      </c>
      <c r="P68" s="45">
        <v>10</v>
      </c>
      <c r="Q68" s="45"/>
      <c r="R68" s="45">
        <v>5</v>
      </c>
      <c r="S68" s="45"/>
      <c r="T68" s="55"/>
      <c r="U68" s="55">
        <v>50</v>
      </c>
      <c r="V68" s="55"/>
      <c r="W68" s="33"/>
      <c r="X68" s="61"/>
      <c r="Y68" s="61"/>
      <c r="Z68" s="62"/>
      <c r="AA68" s="37"/>
      <c r="AB68" s="90">
        <v>161.759</v>
      </c>
    </row>
    <row r="69" spans="1:28" ht="18" customHeight="1">
      <c r="A69" s="54">
        <v>59</v>
      </c>
      <c r="B69" s="83" t="s">
        <v>82</v>
      </c>
      <c r="C69" s="33">
        <v>10</v>
      </c>
      <c r="D69" s="34"/>
      <c r="E69" s="45"/>
      <c r="F69" s="45"/>
      <c r="G69" s="45"/>
      <c r="H69" s="45">
        <v>20</v>
      </c>
      <c r="I69" s="45"/>
      <c r="J69" s="45">
        <v>1</v>
      </c>
      <c r="K69" s="45"/>
      <c r="L69" s="45"/>
      <c r="M69" s="45"/>
      <c r="N69" s="56"/>
      <c r="O69" s="34"/>
      <c r="P69" s="45"/>
      <c r="Q69" s="45">
        <v>1</v>
      </c>
      <c r="R69" s="45">
        <v>5</v>
      </c>
      <c r="S69" s="45">
        <v>20</v>
      </c>
      <c r="T69" s="45"/>
      <c r="U69" s="45"/>
      <c r="V69" s="55"/>
      <c r="W69" s="33"/>
      <c r="X69" s="61"/>
      <c r="Y69" s="61"/>
      <c r="Z69" s="62"/>
      <c r="AA69" s="37"/>
      <c r="AB69" s="90">
        <v>31.722</v>
      </c>
    </row>
    <row r="70" spans="1:28" s="2" customFormat="1" ht="18" customHeight="1">
      <c r="A70" s="54">
        <v>60</v>
      </c>
      <c r="B70" s="84" t="s">
        <v>83</v>
      </c>
      <c r="C70" s="33"/>
      <c r="D70" s="34"/>
      <c r="E70" s="45"/>
      <c r="F70" s="45"/>
      <c r="G70" s="45"/>
      <c r="H70" s="45"/>
      <c r="I70" s="45"/>
      <c r="J70" s="45"/>
      <c r="K70" s="45"/>
      <c r="L70" s="45"/>
      <c r="M70" s="45"/>
      <c r="N70" s="56"/>
      <c r="O70" s="34"/>
      <c r="P70" s="45"/>
      <c r="Q70" s="45"/>
      <c r="R70" s="45">
        <v>60</v>
      </c>
      <c r="S70" s="45"/>
      <c r="T70" s="45"/>
      <c r="U70" s="45"/>
      <c r="V70" s="55">
        <v>1</v>
      </c>
      <c r="W70" s="33"/>
      <c r="X70" s="59"/>
      <c r="Y70" s="59"/>
      <c r="Z70" s="60"/>
      <c r="AA70" s="37"/>
      <c r="AB70" s="90">
        <v>41.792</v>
      </c>
    </row>
    <row r="71" spans="1:28" s="2" customFormat="1" ht="18" customHeight="1">
      <c r="A71" s="54">
        <v>61</v>
      </c>
      <c r="B71" s="84" t="s">
        <v>84</v>
      </c>
      <c r="C71" s="33"/>
      <c r="D71" s="34"/>
      <c r="E71" s="45"/>
      <c r="F71" s="45"/>
      <c r="G71" s="45"/>
      <c r="H71" s="45"/>
      <c r="I71" s="45"/>
      <c r="J71" s="45"/>
      <c r="K71" s="45"/>
      <c r="L71" s="45"/>
      <c r="M71" s="45"/>
      <c r="N71" s="56"/>
      <c r="O71" s="34"/>
      <c r="P71" s="45"/>
      <c r="Q71" s="45"/>
      <c r="R71" s="45">
        <v>5</v>
      </c>
      <c r="S71" s="45"/>
      <c r="T71" s="45"/>
      <c r="U71" s="45"/>
      <c r="V71" s="55"/>
      <c r="W71" s="33"/>
      <c r="X71" s="59"/>
      <c r="Y71" s="59"/>
      <c r="Z71" s="60"/>
      <c r="AA71" s="37"/>
      <c r="AB71" s="90">
        <v>8.655</v>
      </c>
    </row>
    <row r="72" spans="1:28" s="2" customFormat="1" ht="18" customHeight="1">
      <c r="A72" s="54">
        <v>62</v>
      </c>
      <c r="B72" s="82" t="s">
        <v>85</v>
      </c>
      <c r="C72" s="33"/>
      <c r="D72" s="34"/>
      <c r="E72" s="45"/>
      <c r="F72" s="45"/>
      <c r="G72" s="45"/>
      <c r="H72" s="45">
        <v>3</v>
      </c>
      <c r="I72" s="45"/>
      <c r="J72" s="45">
        <v>2</v>
      </c>
      <c r="K72" s="45"/>
      <c r="L72" s="45"/>
      <c r="M72" s="45"/>
      <c r="N72" s="56">
        <v>2</v>
      </c>
      <c r="O72" s="34">
        <v>30</v>
      </c>
      <c r="P72" s="45">
        <v>60</v>
      </c>
      <c r="Q72" s="45"/>
      <c r="R72" s="45"/>
      <c r="S72" s="45"/>
      <c r="T72" s="45"/>
      <c r="U72" s="45"/>
      <c r="V72" s="55">
        <v>1</v>
      </c>
      <c r="W72" s="33"/>
      <c r="X72" s="59"/>
      <c r="Y72" s="59"/>
      <c r="Z72" s="60"/>
      <c r="AA72" s="37"/>
      <c r="AB72" s="90">
        <v>110.017</v>
      </c>
    </row>
    <row r="73" spans="1:28" s="2" customFormat="1" ht="18" customHeight="1">
      <c r="A73" s="54">
        <v>63</v>
      </c>
      <c r="B73" s="82" t="s">
        <v>86</v>
      </c>
      <c r="C73" s="33"/>
      <c r="D73" s="34"/>
      <c r="E73" s="45"/>
      <c r="F73" s="45">
        <v>10</v>
      </c>
      <c r="G73" s="45"/>
      <c r="H73" s="45"/>
      <c r="I73" s="45"/>
      <c r="J73" s="45"/>
      <c r="K73" s="45"/>
      <c r="L73" s="45"/>
      <c r="M73" s="45"/>
      <c r="N73" s="65"/>
      <c r="O73" s="34"/>
      <c r="P73" s="45"/>
      <c r="Q73" s="45"/>
      <c r="R73" s="45">
        <v>6</v>
      </c>
      <c r="S73" s="45"/>
      <c r="T73" s="45">
        <v>20</v>
      </c>
      <c r="U73" s="45"/>
      <c r="V73" s="55">
        <v>1</v>
      </c>
      <c r="W73" s="33"/>
      <c r="X73" s="59"/>
      <c r="Y73" s="59"/>
      <c r="Z73" s="60"/>
      <c r="AA73" s="37"/>
      <c r="AB73" s="90">
        <v>4.631</v>
      </c>
    </row>
    <row r="74" spans="1:28" s="2" customFormat="1" ht="18" customHeight="1">
      <c r="A74" s="54">
        <v>64</v>
      </c>
      <c r="B74" s="82" t="s">
        <v>87</v>
      </c>
      <c r="C74" s="40">
        <v>10</v>
      </c>
      <c r="D74" s="41"/>
      <c r="E74" s="41"/>
      <c r="F74" s="41">
        <v>50</v>
      </c>
      <c r="G74" s="41"/>
      <c r="H74" s="41">
        <v>2</v>
      </c>
      <c r="I74" s="41"/>
      <c r="J74" s="41"/>
      <c r="K74" s="41"/>
      <c r="L74" s="41"/>
      <c r="M74" s="41"/>
      <c r="N74" s="66"/>
      <c r="O74" s="34"/>
      <c r="P74" s="45"/>
      <c r="Q74" s="45"/>
      <c r="R74" s="45"/>
      <c r="S74" s="45"/>
      <c r="T74" s="45"/>
      <c r="U74" s="45">
        <v>15</v>
      </c>
      <c r="V74" s="55"/>
      <c r="W74" s="33"/>
      <c r="X74" s="59"/>
      <c r="Y74" s="59"/>
      <c r="Z74" s="60"/>
      <c r="AA74" s="37"/>
      <c r="AB74" s="90">
        <v>9.101</v>
      </c>
    </row>
    <row r="75" spans="1:28" s="2" customFormat="1" ht="18" customHeight="1">
      <c r="A75" s="54">
        <v>65</v>
      </c>
      <c r="B75" s="82" t="s">
        <v>88</v>
      </c>
      <c r="C75" s="40">
        <v>10</v>
      </c>
      <c r="D75" s="41"/>
      <c r="E75" s="41"/>
      <c r="F75" s="41"/>
      <c r="G75" s="41"/>
      <c r="H75" s="41">
        <v>2</v>
      </c>
      <c r="I75" s="41"/>
      <c r="J75" s="41"/>
      <c r="K75" s="41"/>
      <c r="L75" s="41"/>
      <c r="M75" s="41"/>
      <c r="N75" s="66"/>
      <c r="O75" s="34">
        <v>15</v>
      </c>
      <c r="P75" s="45"/>
      <c r="Q75" s="45"/>
      <c r="R75" s="45"/>
      <c r="S75" s="45"/>
      <c r="T75" s="45"/>
      <c r="U75" s="45"/>
      <c r="V75" s="55"/>
      <c r="W75" s="33"/>
      <c r="X75" s="59"/>
      <c r="Y75" s="59"/>
      <c r="Z75" s="60"/>
      <c r="AA75" s="37"/>
      <c r="AB75" s="90">
        <v>9.301</v>
      </c>
    </row>
    <row r="76" spans="1:28" s="2" customFormat="1" ht="18" customHeight="1">
      <c r="A76" s="54">
        <v>66</v>
      </c>
      <c r="B76" s="82" t="s">
        <v>89</v>
      </c>
      <c r="C76" s="40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66"/>
      <c r="O76" s="34">
        <v>5</v>
      </c>
      <c r="P76" s="45"/>
      <c r="Q76" s="45"/>
      <c r="R76" s="45"/>
      <c r="S76" s="45">
        <v>30</v>
      </c>
      <c r="T76" s="45"/>
      <c r="U76" s="45"/>
      <c r="V76" s="55"/>
      <c r="W76" s="33"/>
      <c r="X76" s="59"/>
      <c r="Y76" s="59"/>
      <c r="Z76" s="60"/>
      <c r="AA76" s="37"/>
      <c r="AB76" s="90">
        <v>27.995</v>
      </c>
    </row>
    <row r="77" spans="1:28" s="2" customFormat="1" ht="18" customHeight="1">
      <c r="A77" s="54">
        <v>67</v>
      </c>
      <c r="B77" s="82" t="s">
        <v>90</v>
      </c>
      <c r="C77" s="40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66"/>
      <c r="O77" s="34"/>
      <c r="P77" s="45"/>
      <c r="Q77" s="45"/>
      <c r="R77" s="45"/>
      <c r="S77" s="45">
        <v>10</v>
      </c>
      <c r="T77" s="45"/>
      <c r="U77" s="45"/>
      <c r="V77" s="55"/>
      <c r="W77" s="33"/>
      <c r="X77" s="59"/>
      <c r="Y77" s="59">
        <v>3</v>
      </c>
      <c r="Z77" s="60"/>
      <c r="AA77" s="37">
        <v>30</v>
      </c>
      <c r="AB77" s="90">
        <v>39.711</v>
      </c>
    </row>
    <row r="78" spans="1:28" s="2" customFormat="1" ht="18" customHeight="1">
      <c r="A78" s="54">
        <v>68</v>
      </c>
      <c r="B78" s="82" t="s">
        <v>91</v>
      </c>
      <c r="C78" s="40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66"/>
      <c r="O78" s="34">
        <v>20</v>
      </c>
      <c r="P78" s="45">
        <v>20</v>
      </c>
      <c r="Q78" s="45"/>
      <c r="R78" s="45"/>
      <c r="S78" s="45"/>
      <c r="T78" s="45"/>
      <c r="U78" s="45"/>
      <c r="V78" s="55">
        <v>1</v>
      </c>
      <c r="W78" s="33"/>
      <c r="X78" s="59"/>
      <c r="Y78" s="59">
        <v>3</v>
      </c>
      <c r="Z78" s="60">
        <v>2</v>
      </c>
      <c r="AA78" s="37">
        <v>30</v>
      </c>
      <c r="AB78" s="90">
        <v>45.178</v>
      </c>
    </row>
    <row r="79" spans="1:28" s="2" customFormat="1" ht="18" customHeight="1">
      <c r="A79" s="54">
        <v>69</v>
      </c>
      <c r="B79" s="82" t="s">
        <v>92</v>
      </c>
      <c r="C79" s="40"/>
      <c r="D79" s="41"/>
      <c r="E79" s="41"/>
      <c r="F79" s="41"/>
      <c r="G79" s="41"/>
      <c r="H79" s="41">
        <v>2</v>
      </c>
      <c r="I79" s="41"/>
      <c r="J79" s="41"/>
      <c r="K79" s="41"/>
      <c r="L79" s="41"/>
      <c r="M79" s="41"/>
      <c r="N79" s="66"/>
      <c r="O79" s="34"/>
      <c r="P79" s="45"/>
      <c r="Q79" s="45"/>
      <c r="R79" s="45"/>
      <c r="S79" s="45"/>
      <c r="T79" s="45"/>
      <c r="U79" s="45"/>
      <c r="V79" s="55">
        <v>1</v>
      </c>
      <c r="W79" s="33"/>
      <c r="X79" s="59"/>
      <c r="Y79" s="59">
        <v>3</v>
      </c>
      <c r="Z79" s="60">
        <v>1</v>
      </c>
      <c r="AA79" s="37">
        <v>30</v>
      </c>
      <c r="AB79" s="90">
        <v>26.39</v>
      </c>
    </row>
    <row r="80" spans="1:28" s="2" customFormat="1" ht="18" customHeight="1">
      <c r="A80" s="54">
        <v>70</v>
      </c>
      <c r="B80" s="84" t="s">
        <v>93</v>
      </c>
      <c r="C80" s="40"/>
      <c r="D80" s="41"/>
      <c r="E80" s="41">
        <v>150</v>
      </c>
      <c r="F80" s="41"/>
      <c r="G80" s="41"/>
      <c r="H80" s="41"/>
      <c r="I80" s="41"/>
      <c r="J80" s="41"/>
      <c r="K80" s="41"/>
      <c r="L80" s="41"/>
      <c r="M80" s="41"/>
      <c r="N80" s="66"/>
      <c r="O80" s="34"/>
      <c r="P80" s="45"/>
      <c r="Q80" s="45"/>
      <c r="R80" s="45"/>
      <c r="S80" s="45"/>
      <c r="T80" s="45"/>
      <c r="U80" s="45"/>
      <c r="V80" s="55"/>
      <c r="W80" s="33"/>
      <c r="X80" s="59"/>
      <c r="Y80" s="59">
        <v>2</v>
      </c>
      <c r="Z80" s="60"/>
      <c r="AA80" s="37">
        <v>30</v>
      </c>
      <c r="AB80" s="90">
        <v>89.018</v>
      </c>
    </row>
    <row r="81" spans="1:28" s="2" customFormat="1" ht="18" customHeight="1">
      <c r="A81" s="54">
        <v>71</v>
      </c>
      <c r="B81" s="82" t="s">
        <v>94</v>
      </c>
      <c r="C81" s="40"/>
      <c r="D81" s="41"/>
      <c r="E81" s="41"/>
      <c r="F81" s="41"/>
      <c r="G81" s="41"/>
      <c r="H81" s="41">
        <v>4</v>
      </c>
      <c r="I81" s="41"/>
      <c r="J81" s="41"/>
      <c r="K81" s="41"/>
      <c r="L81" s="41"/>
      <c r="M81" s="41"/>
      <c r="N81" s="66"/>
      <c r="O81" s="34"/>
      <c r="P81" s="45"/>
      <c r="Q81" s="45"/>
      <c r="R81" s="45">
        <v>5</v>
      </c>
      <c r="S81" s="45"/>
      <c r="T81" s="45"/>
      <c r="U81" s="45"/>
      <c r="V81" s="55"/>
      <c r="W81" s="33"/>
      <c r="X81" s="59"/>
      <c r="Y81" s="59"/>
      <c r="Z81" s="60"/>
      <c r="AA81" s="37"/>
      <c r="AB81" s="90">
        <v>5.703</v>
      </c>
    </row>
    <row r="82" spans="1:28" s="2" customFormat="1" ht="18" customHeight="1">
      <c r="A82" s="54">
        <v>72</v>
      </c>
      <c r="B82" s="82" t="s">
        <v>95</v>
      </c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66"/>
      <c r="O82" s="34">
        <v>80</v>
      </c>
      <c r="P82" s="45">
        <v>80</v>
      </c>
      <c r="Q82" s="45"/>
      <c r="R82" s="45">
        <v>5</v>
      </c>
      <c r="S82" s="45">
        <v>5</v>
      </c>
      <c r="T82" s="45">
        <v>60</v>
      </c>
      <c r="U82" s="45"/>
      <c r="V82" s="55"/>
      <c r="W82" s="33"/>
      <c r="X82" s="59"/>
      <c r="Y82" s="59"/>
      <c r="Z82" s="60"/>
      <c r="AA82" s="37"/>
      <c r="AB82" s="90">
        <v>156.064</v>
      </c>
    </row>
    <row r="83" spans="1:28" s="2" customFormat="1" ht="18" customHeight="1">
      <c r="A83" s="54">
        <v>73</v>
      </c>
      <c r="B83" s="82" t="s">
        <v>96</v>
      </c>
      <c r="C83" s="40">
        <v>20</v>
      </c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66"/>
      <c r="O83" s="34"/>
      <c r="P83" s="45"/>
      <c r="Q83" s="45">
        <v>1</v>
      </c>
      <c r="R83" s="45"/>
      <c r="S83" s="45">
        <v>20</v>
      </c>
      <c r="T83" s="45">
        <v>20</v>
      </c>
      <c r="U83" s="45"/>
      <c r="V83" s="55"/>
      <c r="W83" s="33"/>
      <c r="X83" s="59"/>
      <c r="Y83" s="59"/>
      <c r="Z83" s="60"/>
      <c r="AA83" s="37">
        <v>40</v>
      </c>
      <c r="AB83" s="90">
        <v>15.424</v>
      </c>
    </row>
    <row r="84" spans="1:28" s="2" customFormat="1" ht="18" customHeight="1">
      <c r="A84" s="54">
        <v>74</v>
      </c>
      <c r="B84" s="82" t="s">
        <v>97</v>
      </c>
      <c r="C84" s="40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66"/>
      <c r="O84" s="34">
        <v>70</v>
      </c>
      <c r="P84" s="45"/>
      <c r="Q84" s="45"/>
      <c r="R84" s="45"/>
      <c r="S84" s="45"/>
      <c r="T84" s="45"/>
      <c r="U84" s="45"/>
      <c r="V84" s="55"/>
      <c r="W84" s="33"/>
      <c r="X84" s="59"/>
      <c r="Y84" s="59">
        <v>5</v>
      </c>
      <c r="Z84" s="60"/>
      <c r="AA84" s="37"/>
      <c r="AB84" s="90">
        <v>71.519</v>
      </c>
    </row>
    <row r="85" spans="1:28" s="2" customFormat="1" ht="18" customHeight="1">
      <c r="A85" s="54">
        <v>75</v>
      </c>
      <c r="B85" s="82" t="s">
        <v>98</v>
      </c>
      <c r="C85" s="40"/>
      <c r="D85" s="41"/>
      <c r="E85" s="41">
        <v>150</v>
      </c>
      <c r="F85" s="41"/>
      <c r="G85" s="41"/>
      <c r="H85" s="41"/>
      <c r="I85" s="41"/>
      <c r="J85" s="41"/>
      <c r="K85" s="41"/>
      <c r="L85" s="41"/>
      <c r="M85" s="41"/>
      <c r="N85" s="66"/>
      <c r="O85" s="34">
        <v>6</v>
      </c>
      <c r="P85" s="45"/>
      <c r="Q85" s="45"/>
      <c r="R85" s="45">
        <v>5</v>
      </c>
      <c r="S85" s="45"/>
      <c r="T85" s="45">
        <v>20</v>
      </c>
      <c r="U85" s="45"/>
      <c r="V85" s="55"/>
      <c r="W85" s="33"/>
      <c r="X85" s="59"/>
      <c r="Y85" s="59">
        <v>2</v>
      </c>
      <c r="Z85" s="60"/>
      <c r="AA85" s="37"/>
      <c r="AB85" s="90">
        <v>86.47</v>
      </c>
    </row>
    <row r="86" spans="1:28" s="2" customFormat="1" ht="18" customHeight="1">
      <c r="A86" s="54">
        <v>76</v>
      </c>
      <c r="B86" s="82" t="s">
        <v>99</v>
      </c>
      <c r="C86" s="40"/>
      <c r="D86" s="41"/>
      <c r="E86" s="41"/>
      <c r="F86" s="41"/>
      <c r="G86" s="41"/>
      <c r="H86" s="41">
        <v>3</v>
      </c>
      <c r="I86" s="41"/>
      <c r="J86" s="41"/>
      <c r="K86" s="41"/>
      <c r="L86" s="41"/>
      <c r="M86" s="41"/>
      <c r="N86" s="66"/>
      <c r="O86" s="34"/>
      <c r="P86" s="45"/>
      <c r="Q86" s="45"/>
      <c r="R86" s="45"/>
      <c r="S86" s="45"/>
      <c r="T86" s="45"/>
      <c r="U86" s="45">
        <v>20</v>
      </c>
      <c r="V86" s="55">
        <v>1</v>
      </c>
      <c r="W86" s="33"/>
      <c r="X86" s="59"/>
      <c r="Y86" s="59">
        <v>1</v>
      </c>
      <c r="Z86" s="60"/>
      <c r="AA86" s="37"/>
      <c r="AB86" s="90">
        <v>25.679</v>
      </c>
    </row>
    <row r="87" spans="1:28" s="2" customFormat="1" ht="18" customHeight="1">
      <c r="A87" s="54">
        <v>77</v>
      </c>
      <c r="B87" s="82" t="s">
        <v>100</v>
      </c>
      <c r="C87" s="42"/>
      <c r="D87" s="43"/>
      <c r="E87" s="43"/>
      <c r="F87" s="43"/>
      <c r="G87" s="43">
        <v>1</v>
      </c>
      <c r="H87" s="43">
        <v>5</v>
      </c>
      <c r="I87" s="43">
        <v>150</v>
      </c>
      <c r="J87" s="43"/>
      <c r="K87" s="43">
        <v>1</v>
      </c>
      <c r="L87" s="43"/>
      <c r="M87" s="43"/>
      <c r="N87" s="67"/>
      <c r="O87" s="68"/>
      <c r="P87" s="44"/>
      <c r="Q87" s="44">
        <v>1</v>
      </c>
      <c r="R87" s="44">
        <v>5</v>
      </c>
      <c r="S87" s="44"/>
      <c r="T87" s="44"/>
      <c r="U87" s="44">
        <v>60</v>
      </c>
      <c r="V87" s="55"/>
      <c r="W87" s="33"/>
      <c r="X87" s="59"/>
      <c r="Y87" s="59"/>
      <c r="Z87" s="60"/>
      <c r="AA87" s="37">
        <v>20</v>
      </c>
      <c r="AB87" s="90">
        <v>126.552</v>
      </c>
    </row>
    <row r="88" spans="1:28" s="2" customFormat="1" ht="18" customHeight="1" thickBot="1">
      <c r="A88" s="72">
        <v>78</v>
      </c>
      <c r="B88" s="73" t="s">
        <v>101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71"/>
      <c r="O88" s="68"/>
      <c r="P88" s="44"/>
      <c r="Q88" s="44"/>
      <c r="R88" s="44">
        <v>5</v>
      </c>
      <c r="S88" s="44">
        <v>10</v>
      </c>
      <c r="T88" s="44"/>
      <c r="U88" s="44"/>
      <c r="V88" s="70"/>
      <c r="W88" s="69"/>
      <c r="X88" s="76"/>
      <c r="Y88" s="76"/>
      <c r="Z88" s="77"/>
      <c r="AA88" s="78"/>
      <c r="AB88" s="91">
        <v>7.912</v>
      </c>
    </row>
    <row r="89" spans="1:28" s="7" customFormat="1" ht="18" customHeight="1" thickBot="1">
      <c r="A89" s="114"/>
      <c r="B89" s="115" t="s">
        <v>124</v>
      </c>
      <c r="C89" s="75">
        <f>SUM(C11:C88)</f>
        <v>735</v>
      </c>
      <c r="D89" s="75">
        <f aca="true" t="shared" si="0" ref="D89:AB89">SUM(D11:D88)</f>
        <v>343</v>
      </c>
      <c r="E89" s="75">
        <f t="shared" si="0"/>
        <v>1900</v>
      </c>
      <c r="F89" s="75">
        <f t="shared" si="0"/>
        <v>635</v>
      </c>
      <c r="G89" s="75">
        <f t="shared" si="0"/>
        <v>14</v>
      </c>
      <c r="H89" s="75">
        <f t="shared" si="0"/>
        <v>121</v>
      </c>
      <c r="I89" s="75">
        <f t="shared" si="0"/>
        <v>1845</v>
      </c>
      <c r="J89" s="75">
        <f t="shared" si="0"/>
        <v>20</v>
      </c>
      <c r="K89" s="75">
        <f t="shared" si="0"/>
        <v>10</v>
      </c>
      <c r="L89" s="75">
        <f t="shared" si="0"/>
        <v>5</v>
      </c>
      <c r="M89" s="75">
        <f t="shared" si="0"/>
        <v>0</v>
      </c>
      <c r="N89" s="75">
        <f t="shared" si="0"/>
        <v>16</v>
      </c>
      <c r="O89" s="75">
        <f t="shared" si="0"/>
        <v>491</v>
      </c>
      <c r="P89" s="75">
        <f t="shared" si="0"/>
        <v>280</v>
      </c>
      <c r="Q89" s="75">
        <f t="shared" si="0"/>
        <v>7</v>
      </c>
      <c r="R89" s="75">
        <f t="shared" si="0"/>
        <v>318</v>
      </c>
      <c r="S89" s="75">
        <f t="shared" si="0"/>
        <v>595</v>
      </c>
      <c r="T89" s="75">
        <f t="shared" si="0"/>
        <v>432</v>
      </c>
      <c r="U89" s="75">
        <f t="shared" si="0"/>
        <v>400</v>
      </c>
      <c r="V89" s="75">
        <f t="shared" si="0"/>
        <v>12</v>
      </c>
      <c r="W89" s="75">
        <f t="shared" si="0"/>
        <v>70</v>
      </c>
      <c r="X89" s="75">
        <f t="shared" si="0"/>
        <v>432</v>
      </c>
      <c r="Y89" s="75">
        <f t="shared" si="0"/>
        <v>86</v>
      </c>
      <c r="Z89" s="75">
        <f t="shared" si="0"/>
        <v>9</v>
      </c>
      <c r="AA89" s="75">
        <f t="shared" si="0"/>
        <v>395</v>
      </c>
      <c r="AB89" s="116">
        <f t="shared" si="0"/>
        <v>6096.186000000004</v>
      </c>
    </row>
    <row r="90" spans="1:28" s="8" customFormat="1" ht="18" customHeight="1" thickBot="1">
      <c r="A90" s="46"/>
      <c r="B90" s="47" t="s">
        <v>19</v>
      </c>
      <c r="C90" s="46">
        <f>C89*0.598</f>
        <v>439.53</v>
      </c>
      <c r="D90" s="48">
        <f>D89*0.6</f>
        <v>205.79999999999998</v>
      </c>
      <c r="E90" s="53">
        <f>E89*0.54</f>
        <v>1026</v>
      </c>
      <c r="F90" s="46">
        <f>F89*0.64</f>
        <v>406.40000000000003</v>
      </c>
      <c r="G90" s="49">
        <f>G89*40</f>
        <v>560</v>
      </c>
      <c r="H90" s="49">
        <f>H89*0.738</f>
        <v>89.298</v>
      </c>
      <c r="I90" s="49">
        <f>I89*0.336</f>
        <v>619.9200000000001</v>
      </c>
      <c r="J90" s="49">
        <f>J89*3.5552</f>
        <v>71.104</v>
      </c>
      <c r="K90" s="49">
        <f>K89*1.807</f>
        <v>18.07</v>
      </c>
      <c r="L90" s="49">
        <f>L89*8.763</f>
        <v>43.815</v>
      </c>
      <c r="M90" s="47">
        <f>M89*1.691</f>
        <v>0</v>
      </c>
      <c r="N90" s="51">
        <f>N89*0.878</f>
        <v>14.048</v>
      </c>
      <c r="O90" s="51">
        <f>O89*0.817</f>
        <v>401.147</v>
      </c>
      <c r="P90" s="52">
        <f>P89*0.817</f>
        <v>228.76</v>
      </c>
      <c r="Q90" s="49">
        <f>Q89*25</f>
        <v>175</v>
      </c>
      <c r="R90" s="49">
        <f>R89*0.648</f>
        <v>206.064</v>
      </c>
      <c r="S90" s="49">
        <f>S89*0.844</f>
        <v>502.18</v>
      </c>
      <c r="T90" s="49">
        <f>T89*0.148</f>
        <v>63.936</v>
      </c>
      <c r="U90" s="49">
        <f>U89*0.16</f>
        <v>64</v>
      </c>
      <c r="V90" s="53">
        <f>V89*20</f>
        <v>240</v>
      </c>
      <c r="W90" s="51">
        <f>W89*0.15</f>
        <v>10.5</v>
      </c>
      <c r="X90" s="50">
        <f>X89*0.462</f>
        <v>199.584</v>
      </c>
      <c r="Y90" s="48">
        <f>Y89*1.976</f>
        <v>169.936</v>
      </c>
      <c r="Z90" s="49">
        <f>Z89*20</f>
        <v>180</v>
      </c>
      <c r="AA90" s="47">
        <f>AA89*0.35</f>
        <v>138.25</v>
      </c>
      <c r="AB90" s="117"/>
    </row>
    <row r="91" spans="1:26" s="7" customFormat="1" ht="18" customHeight="1">
      <c r="A91" s="131" t="s">
        <v>133</v>
      </c>
      <c r="B91" s="149" t="s">
        <v>134</v>
      </c>
      <c r="C91" s="132">
        <f>C90+D90+E90+F90+G90+H90+I90+J90+K90+L90+M90+N90</f>
        <v>3493.985</v>
      </c>
      <c r="D91" s="133"/>
      <c r="E91" s="134"/>
      <c r="F91" s="94"/>
      <c r="G91" s="94"/>
      <c r="Z91" s="113"/>
    </row>
    <row r="92" spans="1:26" s="7" customFormat="1" ht="18" customHeight="1">
      <c r="A92" s="135"/>
      <c r="B92" s="150" t="s">
        <v>20</v>
      </c>
      <c r="C92" s="136">
        <f>O90+P90+Q90+R90+S90+T90+U90+V90</f>
        <v>1881.0869999999998</v>
      </c>
      <c r="D92" s="136"/>
      <c r="E92" s="137"/>
      <c r="F92" s="94"/>
      <c r="G92" s="94"/>
      <c r="Z92" s="113"/>
    </row>
    <row r="93" spans="1:26" s="7" customFormat="1" ht="18" customHeight="1">
      <c r="A93" s="135"/>
      <c r="B93" s="150" t="s">
        <v>109</v>
      </c>
      <c r="C93" s="136">
        <f>W90+X90+Y90+Z90+AA90</f>
        <v>698.27</v>
      </c>
      <c r="D93" s="136"/>
      <c r="E93" s="137"/>
      <c r="F93" s="94"/>
      <c r="G93" s="94"/>
      <c r="Z93" s="113"/>
    </row>
    <row r="94" spans="1:26" s="7" customFormat="1" ht="32.25" customHeight="1" thickBot="1">
      <c r="A94" s="135"/>
      <c r="B94" s="138" t="s">
        <v>140</v>
      </c>
      <c r="C94" s="139">
        <f>SUM(C91:C93)</f>
        <v>6073.342000000001</v>
      </c>
      <c r="D94" s="139"/>
      <c r="E94" s="140"/>
      <c r="F94" s="94"/>
      <c r="G94" s="94"/>
      <c r="Z94" s="113"/>
    </row>
    <row r="95" spans="1:26" s="3" customFormat="1" ht="18" customHeight="1">
      <c r="A95" s="135"/>
      <c r="B95" s="141" t="s">
        <v>116</v>
      </c>
      <c r="C95" s="142">
        <v>4200</v>
      </c>
      <c r="D95" s="143" t="s">
        <v>128</v>
      </c>
      <c r="E95" s="14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Z95" s="92"/>
    </row>
    <row r="96" spans="1:26" s="3" customFormat="1" ht="18" customHeight="1" thickBot="1">
      <c r="A96" s="145"/>
      <c r="B96" s="146" t="s">
        <v>117</v>
      </c>
      <c r="C96" s="147">
        <f>C94-C95</f>
        <v>1873.3420000000006</v>
      </c>
      <c r="D96" s="146" t="s">
        <v>129</v>
      </c>
      <c r="E96" s="148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Z96" s="92"/>
    </row>
    <row r="97" spans="1:28" s="3" customFormat="1" ht="18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AB97" s="93"/>
    </row>
    <row r="98" spans="1:28" s="3" customFormat="1" ht="20.25" customHeight="1">
      <c r="A98" s="4"/>
      <c r="B98" s="16" t="s">
        <v>105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 t="s">
        <v>106</v>
      </c>
      <c r="P98" s="16"/>
      <c r="Q98" s="16"/>
      <c r="R98" s="4"/>
      <c r="S98" s="4"/>
      <c r="T98" s="4"/>
      <c r="U98" s="4"/>
      <c r="V98" s="4"/>
      <c r="W98" s="4"/>
      <c r="AB98" s="93"/>
    </row>
    <row r="99" spans="1:28" s="3" customFormat="1" ht="32.25" customHeight="1">
      <c r="A99" s="16"/>
      <c r="B99" s="16" t="s">
        <v>112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 t="s">
        <v>113</v>
      </c>
      <c r="P99" s="16"/>
      <c r="Q99" s="16"/>
      <c r="R99" s="4"/>
      <c r="S99" s="4"/>
      <c r="T99" s="4"/>
      <c r="U99" s="4"/>
      <c r="V99" s="4"/>
      <c r="W99" s="4"/>
      <c r="AB99" s="93"/>
    </row>
    <row r="100" spans="1:28" s="3" customFormat="1" ht="18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AB100" s="93"/>
    </row>
    <row r="101" spans="1:28" s="3" customFormat="1" ht="18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AB101" s="93"/>
    </row>
    <row r="102" spans="1:28" s="3" customFormat="1" ht="18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AB102" s="93"/>
    </row>
    <row r="103" spans="1:28" s="3" customFormat="1" ht="18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AB103" s="93"/>
    </row>
    <row r="104" spans="1:28" s="3" customFormat="1" ht="18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AB104" s="93"/>
    </row>
    <row r="105" spans="1:28" s="3" customFormat="1" ht="18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AB105" s="93"/>
    </row>
    <row r="106" spans="1:28" s="3" customFormat="1" ht="18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AB106" s="93"/>
    </row>
    <row r="107" spans="1:28" s="3" customFormat="1" ht="18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AB107" s="93"/>
    </row>
    <row r="108" spans="1:28" s="3" customFormat="1" ht="18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AB108" s="93"/>
    </row>
    <row r="109" spans="1:28" s="3" customFormat="1" ht="18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AB109" s="93"/>
    </row>
    <row r="110" spans="1:28" s="3" customFormat="1" ht="18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AB110" s="93"/>
    </row>
    <row r="111" spans="1:28" s="3" customFormat="1" ht="18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AB111" s="93"/>
    </row>
    <row r="112" spans="1:28" s="3" customFormat="1" ht="18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AB112" s="93"/>
    </row>
    <row r="113" spans="1:28" s="3" customFormat="1" ht="18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AB113" s="93"/>
    </row>
    <row r="114" spans="1:28" s="3" customFormat="1" ht="18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AB114" s="93"/>
    </row>
    <row r="115" spans="1:28" s="3" customFormat="1" ht="18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AB115" s="93"/>
    </row>
    <row r="116" spans="1:28" s="3" customFormat="1" ht="18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AB116" s="93"/>
    </row>
    <row r="117" spans="1:28" s="3" customFormat="1" ht="18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AB117" s="93"/>
    </row>
    <row r="118" spans="1:28" s="3" customFormat="1" ht="18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AB118" s="93"/>
    </row>
    <row r="119" spans="1:28" s="3" customFormat="1" ht="18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AB119" s="93"/>
    </row>
    <row r="120" spans="1:28" s="3" customFormat="1" ht="18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AB120" s="93"/>
    </row>
    <row r="121" spans="1:28" s="3" customFormat="1" ht="18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AB121" s="93"/>
    </row>
    <row r="122" spans="1:28" s="3" customFormat="1" ht="18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AB122" s="93"/>
    </row>
    <row r="123" spans="1:28" s="3" customFormat="1" ht="18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AB123" s="93"/>
    </row>
    <row r="124" spans="1:28" s="3" customFormat="1" ht="18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AB124" s="93"/>
    </row>
    <row r="125" spans="1:28" s="3" customFormat="1" ht="18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AB125" s="93"/>
    </row>
    <row r="126" spans="1:28" s="3" customFormat="1" ht="18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AB126" s="93"/>
    </row>
    <row r="127" spans="1:28" s="3" customFormat="1" ht="18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AB127" s="93"/>
    </row>
    <row r="128" spans="1:28" s="3" customFormat="1" ht="18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AB128" s="93"/>
    </row>
    <row r="129" spans="1:28" s="3" customFormat="1" ht="18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AB129" s="93"/>
    </row>
    <row r="130" spans="1:28" s="3" customFormat="1" ht="18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AB130" s="93"/>
    </row>
    <row r="131" spans="1:28" s="3" customFormat="1" ht="18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AB131" s="93"/>
    </row>
    <row r="132" spans="1:28" s="3" customFormat="1" ht="18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AB132" s="93"/>
    </row>
    <row r="133" spans="1:28" s="3" customFormat="1" ht="18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AB133" s="93"/>
    </row>
    <row r="134" spans="1:28" s="3" customFormat="1" ht="18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AB134" s="93"/>
    </row>
    <row r="135" spans="1:28" s="3" customFormat="1" ht="18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AB135" s="93"/>
    </row>
    <row r="136" spans="1:28" s="3" customFormat="1" ht="18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AB136" s="93"/>
    </row>
    <row r="137" spans="1:28" s="3" customFormat="1" ht="18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AB137" s="93"/>
    </row>
    <row r="138" spans="1:28" s="3" customFormat="1" ht="18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AB138" s="93"/>
    </row>
    <row r="139" spans="1:28" s="3" customFormat="1" ht="18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AB139" s="93"/>
    </row>
    <row r="140" spans="1:28" s="3" customFormat="1" ht="18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AB140" s="93"/>
    </row>
    <row r="141" spans="1:28" s="3" customFormat="1" ht="18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AB141" s="93"/>
    </row>
    <row r="142" spans="1:28" s="3" customFormat="1" ht="18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AB142" s="93"/>
    </row>
    <row r="143" spans="1:28" s="3" customFormat="1" ht="18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AB143" s="93"/>
    </row>
    <row r="144" spans="1:28" s="3" customFormat="1" ht="18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AB144" s="93"/>
    </row>
    <row r="145" spans="1:28" s="3" customFormat="1" ht="18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AB145" s="93"/>
    </row>
    <row r="146" spans="1:28" s="3" customFormat="1" ht="18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AB146" s="93"/>
    </row>
    <row r="147" spans="1:28" s="3" customFormat="1" ht="18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AB147" s="93"/>
    </row>
    <row r="148" spans="1:28" s="3" customFormat="1" ht="18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AB148" s="93"/>
    </row>
    <row r="149" spans="1:28" s="3" customFormat="1" ht="18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AB149" s="93"/>
    </row>
    <row r="150" spans="1:28" s="3" customFormat="1" ht="18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AB150" s="93"/>
    </row>
    <row r="151" spans="1:28" s="3" customFormat="1" ht="18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AB151" s="93"/>
    </row>
    <row r="152" spans="1:28" s="3" customFormat="1" ht="18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AB152" s="93"/>
    </row>
    <row r="153" spans="1:28" s="3" customFormat="1" ht="18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AB153" s="93"/>
    </row>
    <row r="154" spans="1:28" s="3" customFormat="1" ht="18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AB154" s="93"/>
    </row>
    <row r="155" spans="1:28" s="3" customFormat="1" ht="18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AB155" s="93"/>
    </row>
    <row r="156" spans="1:28" s="3" customFormat="1" ht="18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AB156" s="93"/>
    </row>
    <row r="157" s="3" customFormat="1" ht="18" customHeight="1">
      <c r="AB157" s="93"/>
    </row>
    <row r="158" s="3" customFormat="1" ht="18" customHeight="1">
      <c r="AB158" s="93"/>
    </row>
    <row r="159" s="3" customFormat="1" ht="18" customHeight="1">
      <c r="AB159" s="93"/>
    </row>
    <row r="160" s="3" customFormat="1" ht="18" customHeight="1">
      <c r="AB160" s="93"/>
    </row>
    <row r="161" s="3" customFormat="1" ht="18" customHeight="1">
      <c r="AB161" s="93"/>
    </row>
    <row r="162" s="3" customFormat="1" ht="18" customHeight="1">
      <c r="AB162" s="93"/>
    </row>
    <row r="163" s="3" customFormat="1" ht="18" customHeight="1">
      <c r="AB163" s="93"/>
    </row>
    <row r="164" s="3" customFormat="1" ht="18" customHeight="1">
      <c r="AB164" s="93"/>
    </row>
    <row r="165" s="3" customFormat="1" ht="18" customHeight="1">
      <c r="AB165" s="93"/>
    </row>
    <row r="166" s="3" customFormat="1" ht="18" customHeight="1">
      <c r="AB166" s="93"/>
    </row>
    <row r="167" s="3" customFormat="1" ht="18" customHeight="1">
      <c r="AB167" s="93"/>
    </row>
    <row r="168" s="3" customFormat="1" ht="18" customHeight="1">
      <c r="AB168" s="93"/>
    </row>
    <row r="169" s="3" customFormat="1" ht="18" customHeight="1">
      <c r="AB169" s="93"/>
    </row>
    <row r="170" s="3" customFormat="1" ht="18" customHeight="1">
      <c r="AB170" s="93"/>
    </row>
    <row r="171" s="3" customFormat="1" ht="18" customHeight="1">
      <c r="AB171" s="93"/>
    </row>
    <row r="172" s="3" customFormat="1" ht="18" customHeight="1">
      <c r="AB172" s="93"/>
    </row>
    <row r="173" s="3" customFormat="1" ht="18" customHeight="1">
      <c r="AB173" s="93"/>
    </row>
    <row r="174" s="3" customFormat="1" ht="18" customHeight="1">
      <c r="AB174" s="93"/>
    </row>
    <row r="175" s="3" customFormat="1" ht="18" customHeight="1">
      <c r="AB175" s="93"/>
    </row>
    <row r="176" s="3" customFormat="1" ht="18" customHeight="1">
      <c r="AB176" s="93"/>
    </row>
    <row r="177" s="3" customFormat="1" ht="18" customHeight="1">
      <c r="AB177" s="93"/>
    </row>
    <row r="178" s="3" customFormat="1" ht="18" customHeight="1">
      <c r="AB178" s="93"/>
    </row>
    <row r="179" s="3" customFormat="1" ht="18" customHeight="1">
      <c r="AB179" s="93"/>
    </row>
    <row r="180" s="3" customFormat="1" ht="18" customHeight="1">
      <c r="AB180" s="93"/>
    </row>
    <row r="181" s="3" customFormat="1" ht="18" customHeight="1">
      <c r="AB181" s="93"/>
    </row>
    <row r="182" s="3" customFormat="1" ht="18" customHeight="1">
      <c r="AB182" s="93"/>
    </row>
    <row r="183" s="3" customFormat="1" ht="18" customHeight="1">
      <c r="AB183" s="93"/>
    </row>
    <row r="184" s="3" customFormat="1" ht="18" customHeight="1">
      <c r="AB184" s="93"/>
    </row>
    <row r="185" s="10" customFormat="1" ht="18" customHeight="1">
      <c r="AB185" s="93"/>
    </row>
    <row r="186" s="9" customFormat="1" ht="18" customHeight="1">
      <c r="AB186" s="93"/>
    </row>
    <row r="187" s="9" customFormat="1" ht="18" customHeight="1">
      <c r="AB187" s="93"/>
    </row>
    <row r="188" s="3" customFormat="1" ht="18" customHeight="1">
      <c r="AB188" s="93"/>
    </row>
    <row r="189" s="3" customFormat="1" ht="18" customHeight="1">
      <c r="AB189" s="93"/>
    </row>
    <row r="190" s="3" customFormat="1" ht="18" customHeight="1">
      <c r="AB190" s="93"/>
    </row>
    <row r="191" s="3" customFormat="1" ht="18" customHeight="1">
      <c r="AB191" s="93"/>
    </row>
    <row r="192" s="3" customFormat="1" ht="18" customHeight="1">
      <c r="AB192" s="93"/>
    </row>
    <row r="193" s="3" customFormat="1" ht="18" customHeight="1">
      <c r="AB193" s="93"/>
    </row>
    <row r="194" s="3" customFormat="1" ht="18" customHeight="1">
      <c r="AB194" s="93"/>
    </row>
    <row r="195" s="3" customFormat="1" ht="18" customHeight="1">
      <c r="AB195" s="93"/>
    </row>
    <row r="196" s="3" customFormat="1" ht="18" customHeight="1">
      <c r="AB196" s="93"/>
    </row>
    <row r="197" s="3" customFormat="1" ht="18" customHeight="1">
      <c r="AB197" s="93"/>
    </row>
    <row r="198" s="3" customFormat="1" ht="18" customHeight="1">
      <c r="AB198" s="93"/>
    </row>
    <row r="199" s="3" customFormat="1" ht="18" customHeight="1">
      <c r="AB199" s="93"/>
    </row>
    <row r="200" s="3" customFormat="1" ht="18" customHeight="1">
      <c r="AB200" s="93"/>
    </row>
    <row r="201" s="3" customFormat="1" ht="18" customHeight="1">
      <c r="AB201" s="93"/>
    </row>
    <row r="202" s="3" customFormat="1" ht="18" customHeight="1">
      <c r="AB202" s="93"/>
    </row>
    <row r="203" s="3" customFormat="1" ht="18" customHeight="1">
      <c r="AB203" s="93"/>
    </row>
    <row r="204" s="3" customFormat="1" ht="18" customHeight="1">
      <c r="AB204" s="93"/>
    </row>
    <row r="205" s="3" customFormat="1" ht="18" customHeight="1">
      <c r="AB205" s="93"/>
    </row>
    <row r="206" s="3" customFormat="1" ht="18" customHeight="1">
      <c r="AB206" s="93"/>
    </row>
    <row r="207" s="3" customFormat="1" ht="18" customHeight="1">
      <c r="AB207" s="93"/>
    </row>
    <row r="208" s="3" customFormat="1" ht="18" customHeight="1">
      <c r="AB208" s="93"/>
    </row>
    <row r="209" s="3" customFormat="1" ht="18" customHeight="1">
      <c r="AB209" s="93"/>
    </row>
    <row r="210" s="3" customFormat="1" ht="18" customHeight="1">
      <c r="AB210" s="93"/>
    </row>
    <row r="211" spans="1:28" s="3" customFormat="1" ht="18" customHeight="1">
      <c r="A211" s="9"/>
      <c r="B211" s="1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AB211" s="93"/>
    </row>
    <row r="212" spans="1:28" s="3" customFormat="1" ht="18" customHeight="1">
      <c r="A212" s="9"/>
      <c r="B212" s="1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AB212" s="93"/>
    </row>
    <row r="213" spans="1:28" s="3" customFormat="1" ht="18" customHeight="1">
      <c r="A213" s="9"/>
      <c r="B213" s="1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AB213" s="93"/>
    </row>
    <row r="214" spans="1:28" s="3" customFormat="1" ht="18" customHeight="1">
      <c r="A214" s="9"/>
      <c r="B214" s="1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AB214" s="93"/>
    </row>
    <row r="215" spans="1:28" s="3" customFormat="1" ht="18" customHeight="1">
      <c r="A215" s="9"/>
      <c r="B215" s="1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AB215" s="93"/>
    </row>
    <row r="216" spans="1:28" s="3" customFormat="1" ht="18" customHeight="1">
      <c r="A216" s="9"/>
      <c r="B216" s="1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AB216" s="93"/>
    </row>
    <row r="217" spans="1:28" s="3" customFormat="1" ht="18" customHeight="1">
      <c r="A217" s="9"/>
      <c r="B217" s="1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AB217" s="93"/>
    </row>
    <row r="218" spans="2:28" s="9" customFormat="1" ht="18" customHeight="1">
      <c r="B218" s="1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AB218" s="93"/>
    </row>
    <row r="219" spans="2:28" s="9" customFormat="1" ht="18" customHeight="1">
      <c r="B219" s="1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AB219" s="93"/>
    </row>
    <row r="220" spans="2:28" s="9" customFormat="1" ht="18" customHeight="1">
      <c r="B220" s="1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AB220" s="93"/>
    </row>
    <row r="221" spans="2:28" s="9" customFormat="1" ht="18" customHeight="1">
      <c r="B221" s="1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AB221" s="93"/>
    </row>
    <row r="222" spans="2:28" s="9" customFormat="1" ht="18" customHeight="1">
      <c r="B222" s="1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AB222" s="93"/>
    </row>
    <row r="223" spans="2:28" s="9" customFormat="1" ht="18" customHeight="1">
      <c r="B223" s="1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AB223" s="93"/>
    </row>
    <row r="224" spans="2:28" s="9" customFormat="1" ht="18" customHeight="1">
      <c r="B224" s="1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AB224" s="93"/>
    </row>
    <row r="225" spans="2:28" s="9" customFormat="1" ht="18" customHeight="1">
      <c r="B225" s="1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AB225" s="93"/>
    </row>
    <row r="226" spans="2:28" s="9" customFormat="1" ht="18" customHeight="1">
      <c r="B226" s="1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AB226" s="93"/>
    </row>
    <row r="227" spans="2:28" s="9" customFormat="1" ht="18" customHeight="1">
      <c r="B227" s="1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AB227" s="93"/>
    </row>
    <row r="228" spans="2:28" s="9" customFormat="1" ht="18" customHeight="1">
      <c r="B228" s="11"/>
      <c r="AB228" s="93"/>
    </row>
    <row r="229" spans="2:28" s="9" customFormat="1" ht="18" customHeight="1">
      <c r="B229" s="11"/>
      <c r="AB229" s="93"/>
    </row>
    <row r="230" spans="2:28" s="9" customFormat="1" ht="18" customHeight="1">
      <c r="B230" s="11"/>
      <c r="AB230" s="93"/>
    </row>
    <row r="231" spans="2:28" s="9" customFormat="1" ht="18" customHeight="1">
      <c r="B231" s="11"/>
      <c r="AB231" s="93"/>
    </row>
    <row r="232" spans="2:28" s="9" customFormat="1" ht="18" customHeight="1">
      <c r="B232" s="11"/>
      <c r="AB232" s="93"/>
    </row>
    <row r="233" spans="2:28" s="9" customFormat="1" ht="18" customHeight="1">
      <c r="B233" s="11"/>
      <c r="AB233" s="93"/>
    </row>
    <row r="234" spans="2:28" s="9" customFormat="1" ht="18" customHeight="1">
      <c r="B234" s="11"/>
      <c r="AB234" s="93"/>
    </row>
    <row r="235" spans="2:28" s="9" customFormat="1" ht="18" customHeight="1">
      <c r="B235" s="11"/>
      <c r="AB235" s="93"/>
    </row>
    <row r="236" spans="2:28" s="9" customFormat="1" ht="18" customHeight="1">
      <c r="B236" s="11"/>
      <c r="AB236" s="93"/>
    </row>
    <row r="237" spans="2:28" s="9" customFormat="1" ht="18" customHeight="1">
      <c r="B237" s="11"/>
      <c r="AB237" s="93"/>
    </row>
    <row r="238" spans="2:28" s="9" customFormat="1" ht="18" customHeight="1">
      <c r="B238" s="11"/>
      <c r="AB238" s="93"/>
    </row>
    <row r="239" spans="2:28" s="9" customFormat="1" ht="18" customHeight="1">
      <c r="B239" s="11"/>
      <c r="AB239" s="93"/>
    </row>
    <row r="240" spans="2:28" s="9" customFormat="1" ht="18" customHeight="1">
      <c r="B240" s="11"/>
      <c r="AB240" s="93"/>
    </row>
    <row r="241" spans="2:28" s="9" customFormat="1" ht="18" customHeight="1">
      <c r="B241" s="11"/>
      <c r="AB241" s="93"/>
    </row>
    <row r="242" spans="2:28" s="9" customFormat="1" ht="18" customHeight="1">
      <c r="B242" s="11"/>
      <c r="AB242" s="93"/>
    </row>
    <row r="243" spans="2:28" s="9" customFormat="1" ht="18" customHeight="1">
      <c r="B243" s="11"/>
      <c r="AB243" s="93"/>
    </row>
    <row r="244" spans="2:28" s="9" customFormat="1" ht="18" customHeight="1">
      <c r="B244" s="11"/>
      <c r="AB244" s="93"/>
    </row>
    <row r="245" spans="2:28" s="9" customFormat="1" ht="18" customHeight="1">
      <c r="B245" s="11"/>
      <c r="AB245" s="93"/>
    </row>
    <row r="246" spans="2:28" s="9" customFormat="1" ht="18" customHeight="1">
      <c r="B246" s="11"/>
      <c r="AB246" s="93"/>
    </row>
    <row r="247" spans="1:28" s="9" customFormat="1" ht="18" customHeight="1">
      <c r="A247" s="10"/>
      <c r="B247" s="12"/>
      <c r="AB247" s="93"/>
    </row>
    <row r="248" spans="2:28" s="9" customFormat="1" ht="18" customHeight="1">
      <c r="B248" s="11"/>
      <c r="AB248" s="93"/>
    </row>
    <row r="249" spans="2:28" s="9" customFormat="1" ht="18" customHeight="1">
      <c r="B249" s="10"/>
      <c r="AB249" s="93"/>
    </row>
    <row r="250" spans="2:28" s="9" customFormat="1" ht="18" customHeight="1">
      <c r="B250" s="11"/>
      <c r="AB250" s="93"/>
    </row>
    <row r="251" spans="2:28" s="9" customFormat="1" ht="18" customHeight="1">
      <c r="B251" s="11"/>
      <c r="AB251" s="93"/>
    </row>
    <row r="252" spans="2:28" s="9" customFormat="1" ht="18" customHeight="1">
      <c r="B252" s="11"/>
      <c r="AB252" s="93"/>
    </row>
    <row r="253" spans="2:28" s="9" customFormat="1" ht="18" customHeight="1">
      <c r="B253" s="11"/>
      <c r="AB253" s="93"/>
    </row>
    <row r="254" spans="2:28" s="9" customFormat="1" ht="18" customHeight="1">
      <c r="B254" s="11"/>
      <c r="AB254" s="93"/>
    </row>
    <row r="255" spans="2:28" s="9" customFormat="1" ht="18" customHeight="1">
      <c r="B255" s="11"/>
      <c r="AB255" s="93"/>
    </row>
    <row r="256" spans="2:28" s="9" customFormat="1" ht="18" customHeight="1">
      <c r="B256" s="11"/>
      <c r="AB256" s="93"/>
    </row>
    <row r="257" spans="2:28" s="9" customFormat="1" ht="18" customHeight="1">
      <c r="B257" s="11"/>
      <c r="AB257" s="93"/>
    </row>
    <row r="258" spans="2:28" s="9" customFormat="1" ht="18" customHeight="1">
      <c r="B258" s="11"/>
      <c r="AB258" s="93"/>
    </row>
    <row r="259" spans="2:28" s="9" customFormat="1" ht="18" customHeight="1">
      <c r="B259" s="11"/>
      <c r="AB259" s="93"/>
    </row>
    <row r="260" spans="2:28" s="9" customFormat="1" ht="18" customHeight="1">
      <c r="B260" s="11"/>
      <c r="AB260" s="93"/>
    </row>
    <row r="261" spans="2:28" s="9" customFormat="1" ht="18" customHeight="1">
      <c r="B261" s="11"/>
      <c r="AB261" s="93"/>
    </row>
    <row r="262" spans="2:28" s="9" customFormat="1" ht="18" customHeight="1">
      <c r="B262" s="11"/>
      <c r="AB262" s="93"/>
    </row>
    <row r="263" spans="2:28" s="9" customFormat="1" ht="18" customHeight="1">
      <c r="B263" s="11"/>
      <c r="AB263" s="93"/>
    </row>
    <row r="264" spans="2:28" s="9" customFormat="1" ht="18" customHeight="1">
      <c r="B264" s="11"/>
      <c r="AB264" s="93"/>
    </row>
    <row r="265" spans="2:28" s="9" customFormat="1" ht="18" customHeight="1">
      <c r="B265" s="11"/>
      <c r="AB265" s="93"/>
    </row>
    <row r="266" spans="2:28" s="9" customFormat="1" ht="18" customHeight="1">
      <c r="B266" s="11"/>
      <c r="AB266" s="93"/>
    </row>
    <row r="267" spans="2:28" s="9" customFormat="1" ht="18" customHeight="1">
      <c r="B267" s="11"/>
      <c r="AB267" s="93"/>
    </row>
    <row r="268" spans="2:28" s="9" customFormat="1" ht="18" customHeight="1">
      <c r="B268" s="11"/>
      <c r="AB268" s="93"/>
    </row>
    <row r="269" spans="2:28" s="9" customFormat="1" ht="18" customHeight="1">
      <c r="B269" s="11"/>
      <c r="AB269" s="93"/>
    </row>
    <row r="270" spans="2:28" s="9" customFormat="1" ht="18" customHeight="1">
      <c r="B270" s="11"/>
      <c r="AB270" s="93"/>
    </row>
    <row r="271" spans="2:28" s="9" customFormat="1" ht="18" customHeight="1">
      <c r="B271" s="11"/>
      <c r="AB271" s="93"/>
    </row>
    <row r="272" spans="2:28" s="9" customFormat="1" ht="18" customHeight="1">
      <c r="B272" s="11"/>
      <c r="AB272" s="93"/>
    </row>
    <row r="273" spans="2:28" s="9" customFormat="1" ht="18" customHeight="1">
      <c r="B273" s="11"/>
      <c r="AB273" s="93"/>
    </row>
    <row r="274" spans="2:28" s="9" customFormat="1" ht="18" customHeight="1">
      <c r="B274" s="11"/>
      <c r="AB274" s="93"/>
    </row>
    <row r="275" spans="2:28" s="9" customFormat="1" ht="18" customHeight="1">
      <c r="B275" s="11"/>
      <c r="AB275" s="93"/>
    </row>
    <row r="276" spans="2:28" s="9" customFormat="1" ht="18" customHeight="1">
      <c r="B276" s="11"/>
      <c r="AB276" s="93"/>
    </row>
    <row r="277" spans="2:28" s="9" customFormat="1" ht="18" customHeight="1">
      <c r="B277" s="11"/>
      <c r="AB277" s="93"/>
    </row>
    <row r="278" spans="2:28" s="9" customFormat="1" ht="18" customHeight="1">
      <c r="B278" s="11"/>
      <c r="AB278" s="93"/>
    </row>
    <row r="279" spans="2:28" s="9" customFormat="1" ht="18" customHeight="1">
      <c r="B279" s="11"/>
      <c r="AB279" s="93"/>
    </row>
    <row r="280" spans="2:28" s="9" customFormat="1" ht="18" customHeight="1">
      <c r="B280" s="11"/>
      <c r="AB280" s="93"/>
    </row>
    <row r="281" spans="2:28" s="9" customFormat="1" ht="18" customHeight="1">
      <c r="B281" s="11"/>
      <c r="AB281" s="93"/>
    </row>
    <row r="282" spans="2:28" s="9" customFormat="1" ht="18" customHeight="1">
      <c r="B282" s="11"/>
      <c r="AB282" s="93"/>
    </row>
    <row r="283" spans="2:28" s="9" customFormat="1" ht="18" customHeight="1">
      <c r="B283" s="11"/>
      <c r="AB283" s="93"/>
    </row>
    <row r="284" spans="2:28" s="9" customFormat="1" ht="18" customHeight="1">
      <c r="B284" s="11"/>
      <c r="AB284" s="93"/>
    </row>
    <row r="285" spans="2:28" s="9" customFormat="1" ht="18" customHeight="1">
      <c r="B285" s="11"/>
      <c r="AB285" s="93"/>
    </row>
    <row r="286" spans="2:28" s="9" customFormat="1" ht="18" customHeight="1">
      <c r="B286" s="11"/>
      <c r="AB286" s="93"/>
    </row>
    <row r="287" spans="2:28" s="9" customFormat="1" ht="18" customHeight="1">
      <c r="B287" s="11"/>
      <c r="AB287" s="93"/>
    </row>
    <row r="288" spans="2:28" s="9" customFormat="1" ht="18" customHeight="1">
      <c r="B288" s="11"/>
      <c r="AB288" s="93"/>
    </row>
    <row r="289" spans="2:28" s="9" customFormat="1" ht="18" customHeight="1">
      <c r="B289" s="11"/>
      <c r="AB289" s="93"/>
    </row>
    <row r="290" spans="2:28" s="9" customFormat="1" ht="18" customHeight="1">
      <c r="B290" s="11"/>
      <c r="AB290" s="93"/>
    </row>
    <row r="291" spans="2:28" s="9" customFormat="1" ht="18" customHeight="1">
      <c r="B291" s="11"/>
      <c r="AB291" s="93"/>
    </row>
    <row r="292" spans="2:28" s="9" customFormat="1" ht="18" customHeight="1">
      <c r="B292" s="11"/>
      <c r="AB292" s="93"/>
    </row>
    <row r="293" spans="2:28" s="9" customFormat="1" ht="18" customHeight="1">
      <c r="B293" s="11"/>
      <c r="AB293" s="93"/>
    </row>
    <row r="294" spans="2:28" s="9" customFormat="1" ht="18" customHeight="1">
      <c r="B294" s="11"/>
      <c r="AB294" s="93"/>
    </row>
    <row r="295" spans="2:28" s="9" customFormat="1" ht="18" customHeight="1">
      <c r="B295" s="11"/>
      <c r="AB295" s="93"/>
    </row>
    <row r="296" spans="2:28" s="9" customFormat="1" ht="18" customHeight="1">
      <c r="B296" s="11"/>
      <c r="AB296" s="93"/>
    </row>
    <row r="297" spans="2:28" s="9" customFormat="1" ht="18" customHeight="1">
      <c r="B297" s="11"/>
      <c r="AB297" s="93"/>
    </row>
    <row r="298" spans="2:28" s="9" customFormat="1" ht="18" customHeight="1">
      <c r="B298" s="11"/>
      <c r="AB298" s="93"/>
    </row>
    <row r="299" spans="2:28" s="9" customFormat="1" ht="18" customHeight="1">
      <c r="B299" s="11"/>
      <c r="AB299" s="93"/>
    </row>
    <row r="300" spans="2:28" s="9" customFormat="1" ht="18" customHeight="1">
      <c r="B300" s="11"/>
      <c r="AB300" s="93"/>
    </row>
    <row r="301" spans="2:28" s="9" customFormat="1" ht="18" customHeight="1">
      <c r="B301" s="11"/>
      <c r="AB301" s="93"/>
    </row>
    <row r="302" spans="2:28" s="9" customFormat="1" ht="18" customHeight="1">
      <c r="B302" s="11"/>
      <c r="AB302" s="93"/>
    </row>
    <row r="303" spans="2:28" s="9" customFormat="1" ht="18" customHeight="1">
      <c r="B303" s="11"/>
      <c r="AB303" s="93"/>
    </row>
    <row r="304" spans="2:28" s="9" customFormat="1" ht="18" customHeight="1">
      <c r="B304" s="11"/>
      <c r="AB304" s="93"/>
    </row>
    <row r="305" spans="2:28" s="9" customFormat="1" ht="18" customHeight="1">
      <c r="B305" s="11"/>
      <c r="AB305" s="93"/>
    </row>
    <row r="306" spans="2:28" s="9" customFormat="1" ht="18" customHeight="1">
      <c r="B306" s="11"/>
      <c r="AB306" s="93"/>
    </row>
    <row r="307" spans="2:28" s="9" customFormat="1" ht="18" customHeight="1">
      <c r="B307" s="11"/>
      <c r="AB307" s="93"/>
    </row>
    <row r="308" spans="2:28" s="9" customFormat="1" ht="18" customHeight="1">
      <c r="B308" s="11"/>
      <c r="AB308" s="93"/>
    </row>
    <row r="309" spans="2:28" s="9" customFormat="1" ht="18" customHeight="1">
      <c r="B309" s="11"/>
      <c r="AB309" s="93"/>
    </row>
    <row r="310" spans="2:28" s="9" customFormat="1" ht="18" customHeight="1">
      <c r="B310" s="11"/>
      <c r="AB310" s="93"/>
    </row>
    <row r="311" spans="2:28" s="9" customFormat="1" ht="18" customHeight="1">
      <c r="B311" s="11"/>
      <c r="AB311" s="93"/>
    </row>
    <row r="312" spans="2:28" s="9" customFormat="1" ht="18" customHeight="1">
      <c r="B312" s="11"/>
      <c r="AB312" s="93"/>
    </row>
    <row r="313" spans="2:28" s="9" customFormat="1" ht="18" customHeight="1">
      <c r="B313" s="11"/>
      <c r="AB313" s="93"/>
    </row>
    <row r="314" spans="2:28" s="9" customFormat="1" ht="18" customHeight="1">
      <c r="B314" s="11"/>
      <c r="AB314" s="93"/>
    </row>
    <row r="315" spans="2:28" s="9" customFormat="1" ht="18" customHeight="1">
      <c r="B315" s="11"/>
      <c r="AB315" s="93"/>
    </row>
    <row r="316" spans="2:28" s="9" customFormat="1" ht="18" customHeight="1">
      <c r="B316" s="11"/>
      <c r="AB316" s="93"/>
    </row>
    <row r="317" spans="2:28" s="9" customFormat="1" ht="18" customHeight="1">
      <c r="B317" s="11"/>
      <c r="AB317" s="93"/>
    </row>
    <row r="318" spans="2:28" s="9" customFormat="1" ht="18" customHeight="1">
      <c r="B318" s="11"/>
      <c r="AB318" s="93"/>
    </row>
    <row r="319" spans="2:28" s="9" customFormat="1" ht="18" customHeight="1">
      <c r="B319" s="11"/>
      <c r="AB319" s="93"/>
    </row>
    <row r="320" spans="2:28" s="9" customFormat="1" ht="18" customHeight="1">
      <c r="B320" s="11"/>
      <c r="AB320" s="93"/>
    </row>
    <row r="321" spans="2:28" s="9" customFormat="1" ht="18" customHeight="1">
      <c r="B321" s="11"/>
      <c r="AB321" s="93"/>
    </row>
    <row r="322" spans="2:28" s="9" customFormat="1" ht="18" customHeight="1">
      <c r="B322" s="11"/>
      <c r="AB322" s="93"/>
    </row>
    <row r="323" spans="2:28" s="9" customFormat="1" ht="18" customHeight="1">
      <c r="B323" s="11"/>
      <c r="AB323" s="93"/>
    </row>
    <row r="324" spans="2:28" s="9" customFormat="1" ht="18" customHeight="1">
      <c r="B324" s="11"/>
      <c r="AB324" s="93"/>
    </row>
    <row r="325" spans="2:28" s="9" customFormat="1" ht="18" customHeight="1">
      <c r="B325" s="11"/>
      <c r="AB325" s="93"/>
    </row>
    <row r="326" spans="2:28" s="9" customFormat="1" ht="18" customHeight="1">
      <c r="B326" s="11"/>
      <c r="AB326" s="93"/>
    </row>
    <row r="327" spans="2:28" s="9" customFormat="1" ht="18" customHeight="1">
      <c r="B327" s="11"/>
      <c r="AB327" s="93"/>
    </row>
    <row r="328" spans="2:28" s="9" customFormat="1" ht="18" customHeight="1">
      <c r="B328" s="11"/>
      <c r="AB328" s="93"/>
    </row>
    <row r="329" spans="2:28" s="9" customFormat="1" ht="18" customHeight="1">
      <c r="B329" s="11"/>
      <c r="AB329" s="93"/>
    </row>
    <row r="330" spans="2:28" s="9" customFormat="1" ht="18" customHeight="1">
      <c r="B330" s="11"/>
      <c r="AB330" s="93"/>
    </row>
    <row r="331" spans="2:28" s="9" customFormat="1" ht="18" customHeight="1">
      <c r="B331" s="11"/>
      <c r="AB331" s="93"/>
    </row>
    <row r="332" spans="2:28" s="9" customFormat="1" ht="18" customHeight="1">
      <c r="B332" s="11"/>
      <c r="AB332" s="93"/>
    </row>
    <row r="333" spans="2:28" s="9" customFormat="1" ht="18" customHeight="1">
      <c r="B333" s="11"/>
      <c r="AB333" s="93"/>
    </row>
    <row r="334" spans="2:28" s="9" customFormat="1" ht="18" customHeight="1">
      <c r="B334" s="11"/>
      <c r="AB334" s="93"/>
    </row>
    <row r="335" spans="2:28" s="9" customFormat="1" ht="18" customHeight="1">
      <c r="B335" s="11"/>
      <c r="AB335" s="93"/>
    </row>
    <row r="336" spans="2:28" s="9" customFormat="1" ht="18" customHeight="1">
      <c r="B336" s="11"/>
      <c r="AB336" s="93"/>
    </row>
    <row r="337" spans="2:28" s="9" customFormat="1" ht="18" customHeight="1">
      <c r="B337" s="11"/>
      <c r="AB337" s="93"/>
    </row>
    <row r="338" spans="2:28" s="9" customFormat="1" ht="18" customHeight="1">
      <c r="B338" s="11"/>
      <c r="AB338" s="93"/>
    </row>
    <row r="339" spans="2:28" s="9" customFormat="1" ht="18" customHeight="1">
      <c r="B339" s="11"/>
      <c r="AB339" s="93"/>
    </row>
    <row r="340" spans="2:28" s="9" customFormat="1" ht="18" customHeight="1">
      <c r="B340" s="11"/>
      <c r="AB340" s="93"/>
    </row>
    <row r="341" spans="2:28" s="9" customFormat="1" ht="18" customHeight="1">
      <c r="B341" s="11"/>
      <c r="AB341" s="93"/>
    </row>
    <row r="342" spans="2:28" s="9" customFormat="1" ht="18" customHeight="1">
      <c r="B342" s="11"/>
      <c r="AB342" s="93"/>
    </row>
    <row r="343" spans="2:28" s="9" customFormat="1" ht="18" customHeight="1">
      <c r="B343" s="11"/>
      <c r="AB343" s="93"/>
    </row>
    <row r="344" spans="2:28" s="9" customFormat="1" ht="18" customHeight="1">
      <c r="B344" s="11"/>
      <c r="AB344" s="93"/>
    </row>
    <row r="345" spans="2:28" s="9" customFormat="1" ht="18" customHeight="1">
      <c r="B345" s="11"/>
      <c r="AB345" s="93"/>
    </row>
    <row r="346" spans="2:28" s="9" customFormat="1" ht="18" customHeight="1">
      <c r="B346" s="11"/>
      <c r="AB346" s="93"/>
    </row>
    <row r="347" spans="2:28" s="9" customFormat="1" ht="18" customHeight="1">
      <c r="B347" s="11"/>
      <c r="AB347" s="93"/>
    </row>
    <row r="348" spans="2:28" s="9" customFormat="1" ht="18" customHeight="1">
      <c r="B348" s="11"/>
      <c r="AB348" s="93"/>
    </row>
    <row r="349" spans="2:28" s="9" customFormat="1" ht="18" customHeight="1">
      <c r="B349" s="11"/>
      <c r="AB349" s="93"/>
    </row>
    <row r="350" spans="2:28" s="9" customFormat="1" ht="18" customHeight="1">
      <c r="B350" s="11"/>
      <c r="AB350" s="93"/>
    </row>
    <row r="351" spans="2:28" s="9" customFormat="1" ht="18" customHeight="1">
      <c r="B351" s="10"/>
      <c r="AB351" s="93"/>
    </row>
    <row r="352" spans="2:28" s="9" customFormat="1" ht="18" customHeight="1">
      <c r="B352" s="11"/>
      <c r="AB352" s="93"/>
    </row>
    <row r="353" spans="2:28" s="9" customFormat="1" ht="18" customHeight="1">
      <c r="B353" s="11"/>
      <c r="AB353" s="93"/>
    </row>
    <row r="354" spans="2:28" s="9" customFormat="1" ht="18" customHeight="1">
      <c r="B354" s="11"/>
      <c r="AB354" s="93"/>
    </row>
    <row r="355" spans="2:28" s="9" customFormat="1" ht="18" customHeight="1">
      <c r="B355" s="11"/>
      <c r="AB355" s="93"/>
    </row>
    <row r="356" spans="2:28" s="9" customFormat="1" ht="18" customHeight="1">
      <c r="B356" s="11"/>
      <c r="AB356" s="93"/>
    </row>
    <row r="357" spans="2:28" s="9" customFormat="1" ht="18" customHeight="1">
      <c r="B357" s="11"/>
      <c r="AB357" s="93"/>
    </row>
    <row r="358" spans="2:28" s="9" customFormat="1" ht="18" customHeight="1">
      <c r="B358" s="11"/>
      <c r="AB358" s="93"/>
    </row>
    <row r="359" spans="2:28" s="9" customFormat="1" ht="18" customHeight="1">
      <c r="B359" s="11"/>
      <c r="AB359" s="93"/>
    </row>
    <row r="360" spans="2:28" s="9" customFormat="1" ht="18" customHeight="1">
      <c r="B360" s="11"/>
      <c r="AB360" s="93"/>
    </row>
    <row r="361" spans="2:28" s="9" customFormat="1" ht="18" customHeight="1">
      <c r="B361" s="11"/>
      <c r="AB361" s="93"/>
    </row>
    <row r="362" spans="2:28" s="9" customFormat="1" ht="18" customHeight="1">
      <c r="B362" s="11"/>
      <c r="AB362" s="93"/>
    </row>
    <row r="363" spans="2:28" s="9" customFormat="1" ht="18" customHeight="1">
      <c r="B363" s="11"/>
      <c r="AB363" s="93"/>
    </row>
    <row r="364" spans="2:28" s="9" customFormat="1" ht="18" customHeight="1">
      <c r="B364" s="11"/>
      <c r="AB364" s="93"/>
    </row>
    <row r="365" spans="2:28" s="9" customFormat="1" ht="18" customHeight="1">
      <c r="B365" s="11"/>
      <c r="AB365" s="93"/>
    </row>
    <row r="366" spans="2:28" s="9" customFormat="1" ht="18" customHeight="1">
      <c r="B366" s="11"/>
      <c r="AB366" s="93"/>
    </row>
    <row r="367" spans="2:28" s="9" customFormat="1" ht="18" customHeight="1">
      <c r="B367" s="11"/>
      <c r="AB367" s="93"/>
    </row>
    <row r="368" spans="2:28" s="9" customFormat="1" ht="18" customHeight="1">
      <c r="B368" s="11"/>
      <c r="AB368" s="93"/>
    </row>
    <row r="369" spans="2:28" s="9" customFormat="1" ht="18" customHeight="1">
      <c r="B369" s="11"/>
      <c r="AB369" s="93"/>
    </row>
    <row r="370" spans="2:28" s="9" customFormat="1" ht="18" customHeight="1">
      <c r="B370" s="11"/>
      <c r="AB370" s="93"/>
    </row>
    <row r="371" spans="2:28" s="9" customFormat="1" ht="18" customHeight="1">
      <c r="B371" s="11"/>
      <c r="AB371" s="93"/>
    </row>
    <row r="372" spans="2:28" s="9" customFormat="1" ht="18" customHeight="1">
      <c r="B372" s="11"/>
      <c r="AB372" s="93"/>
    </row>
    <row r="373" spans="2:28" s="9" customFormat="1" ht="18" customHeight="1">
      <c r="B373" s="11"/>
      <c r="AB373" s="93"/>
    </row>
    <row r="374" spans="2:28" s="9" customFormat="1" ht="18" customHeight="1">
      <c r="B374" s="11"/>
      <c r="AB374" s="93"/>
    </row>
    <row r="375" spans="2:28" s="9" customFormat="1" ht="18" customHeight="1">
      <c r="B375" s="11"/>
      <c r="AB375" s="93"/>
    </row>
    <row r="376" spans="2:28" s="9" customFormat="1" ht="18" customHeight="1">
      <c r="B376" s="11"/>
      <c r="AB376" s="93"/>
    </row>
    <row r="377" spans="2:28" s="9" customFormat="1" ht="18" customHeight="1">
      <c r="B377" s="11"/>
      <c r="AB377" s="93"/>
    </row>
    <row r="378" spans="2:28" s="9" customFormat="1" ht="18" customHeight="1">
      <c r="B378" s="11"/>
      <c r="AB378" s="93"/>
    </row>
    <row r="379" spans="2:28" s="9" customFormat="1" ht="18" customHeight="1">
      <c r="B379" s="11"/>
      <c r="AB379" s="93"/>
    </row>
    <row r="380" spans="2:28" s="9" customFormat="1" ht="18" customHeight="1">
      <c r="B380" s="11"/>
      <c r="AB380" s="93"/>
    </row>
    <row r="381" spans="2:28" s="9" customFormat="1" ht="18" customHeight="1">
      <c r="B381" s="11"/>
      <c r="AB381" s="93"/>
    </row>
    <row r="382" spans="2:28" s="9" customFormat="1" ht="18" customHeight="1">
      <c r="B382" s="11"/>
      <c r="AB382" s="93"/>
    </row>
    <row r="383" spans="2:28" s="9" customFormat="1" ht="18" customHeight="1">
      <c r="B383" s="11"/>
      <c r="AB383" s="93"/>
    </row>
    <row r="384" spans="2:28" s="9" customFormat="1" ht="18" customHeight="1">
      <c r="B384" s="11"/>
      <c r="AB384" s="93"/>
    </row>
    <row r="385" spans="2:28" s="9" customFormat="1" ht="18" customHeight="1">
      <c r="B385" s="11"/>
      <c r="AB385" s="93"/>
    </row>
    <row r="386" spans="2:28" s="9" customFormat="1" ht="18" customHeight="1">
      <c r="B386" s="11"/>
      <c r="AB386" s="93"/>
    </row>
    <row r="387" spans="2:28" s="9" customFormat="1" ht="18" customHeight="1">
      <c r="B387" s="11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AB387" s="93"/>
    </row>
    <row r="388" spans="2:28" s="9" customFormat="1" ht="18" customHeight="1">
      <c r="B388" s="11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AB388" s="93"/>
    </row>
    <row r="389" spans="2:28" s="9" customFormat="1" ht="18" customHeight="1">
      <c r="B389" s="11"/>
      <c r="AB389" s="93"/>
    </row>
    <row r="390" spans="2:28" s="9" customFormat="1" ht="18" customHeight="1">
      <c r="B390" s="11"/>
      <c r="AB390" s="93"/>
    </row>
    <row r="391" spans="2:28" s="9" customFormat="1" ht="18" customHeight="1">
      <c r="B391" s="11"/>
      <c r="AB391" s="93"/>
    </row>
    <row r="392" spans="2:28" s="9" customFormat="1" ht="18" customHeight="1">
      <c r="B392" s="11"/>
      <c r="AB392" s="93"/>
    </row>
    <row r="393" spans="2:28" s="9" customFormat="1" ht="18" customHeight="1">
      <c r="B393" s="11"/>
      <c r="AB393" s="93"/>
    </row>
    <row r="394" spans="2:28" s="9" customFormat="1" ht="18" customHeight="1">
      <c r="B394" s="11"/>
      <c r="AB394" s="93"/>
    </row>
    <row r="395" spans="2:28" s="9" customFormat="1" ht="18" customHeight="1">
      <c r="B395" s="11"/>
      <c r="AB395" s="93"/>
    </row>
    <row r="396" spans="2:28" s="9" customFormat="1" ht="18" customHeight="1">
      <c r="B396" s="11"/>
      <c r="AB396" s="93"/>
    </row>
    <row r="397" spans="2:28" s="9" customFormat="1" ht="18" customHeight="1">
      <c r="B397" s="11"/>
      <c r="AB397" s="93"/>
    </row>
    <row r="398" spans="2:28" s="9" customFormat="1" ht="18" customHeight="1">
      <c r="B398" s="11"/>
      <c r="AB398" s="93"/>
    </row>
    <row r="399" spans="2:28" s="9" customFormat="1" ht="18" customHeight="1">
      <c r="B399" s="11"/>
      <c r="AB399" s="93"/>
    </row>
    <row r="400" spans="2:28" s="9" customFormat="1" ht="18" customHeight="1">
      <c r="B400" s="11"/>
      <c r="AB400" s="93"/>
    </row>
    <row r="401" spans="2:28" s="9" customFormat="1" ht="18" customHeight="1">
      <c r="B401" s="11"/>
      <c r="AB401" s="93"/>
    </row>
    <row r="402" spans="2:28" s="9" customFormat="1" ht="18" customHeight="1">
      <c r="B402" s="11"/>
      <c r="AB402" s="93"/>
    </row>
    <row r="403" spans="2:28" s="9" customFormat="1" ht="18" customHeight="1">
      <c r="B403" s="11"/>
      <c r="AB403" s="93"/>
    </row>
    <row r="404" spans="2:28" s="9" customFormat="1" ht="18" customHeight="1">
      <c r="B404" s="11"/>
      <c r="AB404" s="93"/>
    </row>
    <row r="405" spans="2:28" s="9" customFormat="1" ht="18" customHeight="1">
      <c r="B405" s="11"/>
      <c r="AB405" s="93"/>
    </row>
    <row r="406" spans="2:28" s="9" customFormat="1" ht="18" customHeight="1">
      <c r="B406" s="11"/>
      <c r="AB406" s="93"/>
    </row>
    <row r="407" spans="2:28" s="9" customFormat="1" ht="18" customHeight="1">
      <c r="B407" s="11"/>
      <c r="AB407" s="93"/>
    </row>
    <row r="408" spans="2:28" s="9" customFormat="1" ht="18" customHeight="1">
      <c r="B408" s="11"/>
      <c r="AB408" s="93"/>
    </row>
    <row r="409" spans="2:28" s="9" customFormat="1" ht="18" customHeight="1">
      <c r="B409" s="11"/>
      <c r="AB409" s="93"/>
    </row>
    <row r="410" spans="2:28" s="9" customFormat="1" ht="18" customHeight="1">
      <c r="B410" s="11"/>
      <c r="AB410" s="93"/>
    </row>
    <row r="411" spans="2:28" s="9" customFormat="1" ht="18" customHeight="1">
      <c r="B411" s="11"/>
      <c r="AB411" s="93"/>
    </row>
    <row r="412" spans="2:28" s="9" customFormat="1" ht="18" customHeight="1">
      <c r="B412" s="11"/>
      <c r="AB412" s="93"/>
    </row>
    <row r="413" spans="2:28" s="9" customFormat="1" ht="18" customHeight="1">
      <c r="B413" s="11"/>
      <c r="AB413" s="93"/>
    </row>
    <row r="414" spans="2:28" s="9" customFormat="1" ht="18" customHeight="1">
      <c r="B414" s="11"/>
      <c r="AB414" s="93"/>
    </row>
    <row r="415" spans="2:28" s="9" customFormat="1" ht="18" customHeight="1">
      <c r="B415" s="11"/>
      <c r="AB415" s="93"/>
    </row>
    <row r="416" spans="2:28" s="9" customFormat="1" ht="18" customHeight="1">
      <c r="B416" s="11"/>
      <c r="AB416" s="93"/>
    </row>
    <row r="417" spans="2:28" s="9" customFormat="1" ht="18" customHeight="1">
      <c r="B417" s="11"/>
      <c r="AB417" s="93"/>
    </row>
    <row r="418" spans="2:28" s="9" customFormat="1" ht="18" customHeight="1">
      <c r="B418" s="11"/>
      <c r="AB418" s="93"/>
    </row>
    <row r="419" spans="2:28" s="9" customFormat="1" ht="18" customHeight="1">
      <c r="B419" s="11"/>
      <c r="AB419" s="93"/>
    </row>
    <row r="420" spans="2:28" s="9" customFormat="1" ht="18" customHeight="1">
      <c r="B420" s="11"/>
      <c r="AB420" s="93"/>
    </row>
    <row r="421" spans="2:28" s="9" customFormat="1" ht="18" customHeight="1">
      <c r="B421" s="11"/>
      <c r="AB421" s="93"/>
    </row>
    <row r="422" spans="2:28" s="9" customFormat="1" ht="18" customHeight="1">
      <c r="B422" s="11"/>
      <c r="AB422" s="93"/>
    </row>
    <row r="423" spans="2:28" s="9" customFormat="1" ht="18" customHeight="1">
      <c r="B423" s="11"/>
      <c r="AB423" s="93"/>
    </row>
    <row r="424" spans="2:28" s="9" customFormat="1" ht="18" customHeight="1">
      <c r="B424" s="11"/>
      <c r="AB424" s="93"/>
    </row>
    <row r="425" spans="2:28" s="9" customFormat="1" ht="18" customHeight="1">
      <c r="B425" s="11"/>
      <c r="AB425" s="93"/>
    </row>
    <row r="426" spans="2:28" s="9" customFormat="1" ht="18" customHeight="1">
      <c r="B426" s="11"/>
      <c r="AB426" s="93"/>
    </row>
    <row r="427" spans="2:28" s="9" customFormat="1" ht="18" customHeight="1">
      <c r="B427" s="11"/>
      <c r="AB427" s="93"/>
    </row>
    <row r="428" spans="2:28" s="9" customFormat="1" ht="18" customHeight="1">
      <c r="B428" s="11"/>
      <c r="AB428" s="93"/>
    </row>
    <row r="429" spans="2:28" s="9" customFormat="1" ht="18" customHeight="1">
      <c r="B429" s="11"/>
      <c r="AB429" s="93"/>
    </row>
    <row r="430" spans="2:28" s="9" customFormat="1" ht="18" customHeight="1">
      <c r="B430" s="11"/>
      <c r="AB430" s="93"/>
    </row>
    <row r="431" spans="2:28" s="9" customFormat="1" ht="18" customHeight="1">
      <c r="B431" s="11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AB431" s="93"/>
    </row>
    <row r="432" spans="3:28" s="10" customFormat="1" ht="18" customHeight="1"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AB432" s="93"/>
    </row>
    <row r="433" spans="2:28" s="9" customFormat="1" ht="18" customHeight="1">
      <c r="B433" s="11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AB433" s="93"/>
    </row>
    <row r="434" spans="2:28" s="9" customFormat="1" ht="18" customHeight="1">
      <c r="B434" s="10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AB434" s="93"/>
    </row>
    <row r="435" spans="3:28" s="9" customFormat="1" ht="18" customHeight="1"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AB435" s="93"/>
    </row>
    <row r="436" spans="2:28" s="9" customFormat="1" ht="18" customHeight="1">
      <c r="B436" s="11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AB436" s="93"/>
    </row>
    <row r="437" spans="2:28" s="9" customFormat="1" ht="18" customHeight="1">
      <c r="B437" s="11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AB437" s="93"/>
    </row>
    <row r="438" spans="2:28" s="9" customFormat="1" ht="18" customHeight="1">
      <c r="B438" s="11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AB438" s="93"/>
    </row>
    <row r="439" spans="2:28" s="9" customFormat="1" ht="18" customHeight="1">
      <c r="B439" s="11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AB439" s="93"/>
    </row>
    <row r="440" spans="2:28" s="9" customFormat="1" ht="18" customHeight="1">
      <c r="B440" s="11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AB440" s="93"/>
    </row>
    <row r="441" spans="2:28" s="9" customFormat="1" ht="18" customHeight="1">
      <c r="B441" s="11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AB441" s="93"/>
    </row>
    <row r="442" spans="2:28" s="9" customFormat="1" ht="18" customHeight="1">
      <c r="B442" s="11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AB442" s="93"/>
    </row>
    <row r="443" spans="2:28" s="9" customFormat="1" ht="18" customHeight="1">
      <c r="B443" s="11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AB443" s="93"/>
    </row>
    <row r="444" spans="2:28" s="9" customFormat="1" ht="18" customHeight="1">
      <c r="B444" s="11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AB444" s="93"/>
    </row>
    <row r="445" spans="2:28" s="9" customFormat="1" ht="18" customHeight="1">
      <c r="B445" s="11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AB445" s="93"/>
    </row>
    <row r="446" spans="2:28" s="9" customFormat="1" ht="18" customHeight="1">
      <c r="B446" s="11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AB446" s="93"/>
    </row>
    <row r="447" spans="2:28" s="9" customFormat="1" ht="18" customHeight="1">
      <c r="B447" s="11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AB447" s="93"/>
    </row>
    <row r="448" spans="2:28" s="9" customFormat="1" ht="18" customHeight="1">
      <c r="B448" s="11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AB448" s="93"/>
    </row>
    <row r="449" spans="2:28" s="9" customFormat="1" ht="18" customHeight="1">
      <c r="B449" s="11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AB449" s="93"/>
    </row>
    <row r="450" spans="2:28" s="9" customFormat="1" ht="18" customHeight="1">
      <c r="B450" s="11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AB450" s="93"/>
    </row>
    <row r="451" spans="2:28" s="9" customFormat="1" ht="18" customHeight="1">
      <c r="B451" s="11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AB451" s="93"/>
    </row>
    <row r="452" spans="2:28" s="9" customFormat="1" ht="18" customHeight="1">
      <c r="B452" s="11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AB452" s="93"/>
    </row>
    <row r="453" spans="2:28" s="9" customFormat="1" ht="18" customHeight="1">
      <c r="B453" s="11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AB453" s="93"/>
    </row>
    <row r="454" spans="2:28" s="9" customFormat="1" ht="18" customHeight="1">
      <c r="B454" s="11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AB454" s="93"/>
    </row>
    <row r="455" spans="2:28" s="9" customFormat="1" ht="18" customHeight="1">
      <c r="B455" s="11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AB455" s="93"/>
    </row>
    <row r="456" spans="2:28" s="9" customFormat="1" ht="18" customHeight="1">
      <c r="B456" s="11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AB456" s="93"/>
    </row>
    <row r="457" spans="2:28" s="9" customFormat="1" ht="18" customHeight="1">
      <c r="B457" s="11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AB457" s="93"/>
    </row>
    <row r="458" spans="2:28" s="9" customFormat="1" ht="18" customHeight="1">
      <c r="B458" s="11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AB458" s="93"/>
    </row>
    <row r="459" spans="2:28" s="9" customFormat="1" ht="18" customHeight="1">
      <c r="B459" s="11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AB459" s="93"/>
    </row>
    <row r="460" spans="2:28" s="9" customFormat="1" ht="18" customHeight="1">
      <c r="B460" s="11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AB460" s="93"/>
    </row>
    <row r="461" spans="2:28" s="9" customFormat="1" ht="18" customHeight="1">
      <c r="B461" s="11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AB461" s="93"/>
    </row>
    <row r="462" spans="2:28" s="9" customFormat="1" ht="18" customHeight="1">
      <c r="B462" s="11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AB462" s="93"/>
    </row>
    <row r="463" spans="2:28" s="9" customFormat="1" ht="18" customHeight="1">
      <c r="B463" s="11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AB463" s="93"/>
    </row>
    <row r="464" spans="2:28" s="9" customFormat="1" ht="18" customHeight="1">
      <c r="B464" s="11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AB464" s="93"/>
    </row>
    <row r="465" spans="2:28" s="9" customFormat="1" ht="18" customHeight="1">
      <c r="B465" s="11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AB465" s="93"/>
    </row>
    <row r="466" spans="2:28" s="9" customFormat="1" ht="18" customHeight="1">
      <c r="B466" s="11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AB466" s="93"/>
    </row>
    <row r="467" spans="2:28" s="9" customFormat="1" ht="18" customHeight="1">
      <c r="B467" s="11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AB467" s="93"/>
    </row>
    <row r="468" spans="2:28" s="9" customFormat="1" ht="18" customHeight="1">
      <c r="B468" s="11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AB468" s="93"/>
    </row>
    <row r="469" spans="2:28" s="9" customFormat="1" ht="18" customHeight="1">
      <c r="B469" s="11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AB469" s="93"/>
    </row>
    <row r="470" spans="2:28" s="9" customFormat="1" ht="18" customHeight="1">
      <c r="B470" s="11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AB470" s="93"/>
    </row>
    <row r="471" spans="2:28" s="9" customFormat="1" ht="18" customHeight="1">
      <c r="B471" s="11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AB471" s="93"/>
    </row>
    <row r="472" spans="2:28" s="9" customFormat="1" ht="18" customHeight="1">
      <c r="B472" s="11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AB472" s="93"/>
    </row>
    <row r="473" spans="2:28" s="9" customFormat="1" ht="18" customHeight="1">
      <c r="B473" s="11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AB473" s="93"/>
    </row>
    <row r="474" spans="2:28" s="9" customFormat="1" ht="18" customHeight="1">
      <c r="B474" s="11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AB474" s="93"/>
    </row>
    <row r="475" spans="2:28" s="9" customFormat="1" ht="18" customHeight="1">
      <c r="B475" s="11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AB475" s="93"/>
    </row>
    <row r="476" spans="2:28" s="9" customFormat="1" ht="18" customHeight="1">
      <c r="B476" s="11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AB476" s="93"/>
    </row>
    <row r="477" spans="2:28" s="9" customFormat="1" ht="18" customHeight="1">
      <c r="B477" s="11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AB477" s="93"/>
    </row>
    <row r="478" spans="2:28" s="9" customFormat="1" ht="18" customHeight="1">
      <c r="B478" s="11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AB478" s="93"/>
    </row>
    <row r="479" spans="2:28" s="9" customFormat="1" ht="18" customHeight="1">
      <c r="B479" s="11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AB479" s="93"/>
    </row>
    <row r="480" spans="2:28" s="9" customFormat="1" ht="18" customHeight="1">
      <c r="B480" s="11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AB480" s="93"/>
    </row>
    <row r="481" spans="2:28" s="9" customFormat="1" ht="18" customHeight="1">
      <c r="B481" s="11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AB481" s="93"/>
    </row>
    <row r="482" spans="2:28" s="9" customFormat="1" ht="18" customHeight="1">
      <c r="B482" s="11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AB482" s="93"/>
    </row>
    <row r="483" spans="2:28" s="9" customFormat="1" ht="18" customHeight="1">
      <c r="B483" s="11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AB483" s="93"/>
    </row>
    <row r="484" spans="2:28" s="9" customFormat="1" ht="18" customHeight="1">
      <c r="B484" s="11"/>
      <c r="AB484" s="93"/>
    </row>
    <row r="485" spans="2:28" s="9" customFormat="1" ht="18" customHeight="1">
      <c r="B485" s="11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AB485" s="93"/>
    </row>
    <row r="486" spans="2:28" s="9" customFormat="1" ht="18" customHeight="1">
      <c r="B486" s="1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AB486" s="93"/>
    </row>
    <row r="487" spans="2:28" s="9" customFormat="1" ht="18" customHeight="1">
      <c r="B487" s="1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AB487" s="93"/>
    </row>
    <row r="488" spans="2:28" s="9" customFormat="1" ht="18" customHeight="1">
      <c r="B488" s="1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AB488" s="93"/>
    </row>
    <row r="489" spans="2:28" s="9" customFormat="1" ht="18" customHeight="1">
      <c r="B489" s="1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AB489" s="93"/>
    </row>
    <row r="490" spans="2:28" s="9" customFormat="1" ht="18" customHeight="1">
      <c r="B490" s="1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AB490" s="93"/>
    </row>
    <row r="491" spans="2:28" s="9" customFormat="1" ht="18" customHeight="1">
      <c r="B491" s="1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AB491" s="93"/>
    </row>
    <row r="492" spans="2:28" s="9" customFormat="1" ht="18" customHeight="1">
      <c r="B492" s="1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AB492" s="93"/>
    </row>
    <row r="493" spans="2:28" s="9" customFormat="1" ht="18" customHeight="1">
      <c r="B493" s="1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AB493" s="93"/>
    </row>
    <row r="494" spans="2:28" s="9" customFormat="1" ht="18" customHeight="1">
      <c r="B494" s="1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AB494" s="93"/>
    </row>
    <row r="495" spans="2:28" s="9" customFormat="1" ht="18" customHeight="1">
      <c r="B495" s="1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AB495" s="93"/>
    </row>
    <row r="496" spans="2:28" s="9" customFormat="1" ht="18" customHeight="1">
      <c r="B496" s="1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AB496" s="93"/>
    </row>
    <row r="497" spans="2:28" s="9" customFormat="1" ht="18" customHeight="1">
      <c r="B497" s="1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AB497" s="93"/>
    </row>
    <row r="498" spans="2:28" s="9" customFormat="1" ht="18" customHeight="1">
      <c r="B498" s="1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AB498" s="93"/>
    </row>
    <row r="499" spans="2:28" s="9" customFormat="1" ht="18" customHeight="1">
      <c r="B499" s="1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AB499" s="93"/>
    </row>
    <row r="500" spans="2:28" s="9" customFormat="1" ht="18" customHeight="1">
      <c r="B500" s="1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AB500" s="93"/>
    </row>
    <row r="501" spans="2:28" s="9" customFormat="1" ht="18" customHeight="1">
      <c r="B501" s="1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AB501" s="93"/>
    </row>
    <row r="502" spans="2:28" s="9" customFormat="1" ht="18" customHeight="1">
      <c r="B502" s="1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AB502" s="93"/>
    </row>
    <row r="503" spans="3:28" s="9" customFormat="1" ht="18" customHeight="1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AB503" s="93"/>
    </row>
    <row r="504" spans="3:28" s="9" customFormat="1" ht="18" customHeight="1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AB504" s="93"/>
    </row>
    <row r="505" spans="2:28" s="9" customFormat="1" ht="18" customHeight="1">
      <c r="B505" s="1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AB505" s="93"/>
    </row>
    <row r="506" spans="2:28" s="9" customFormat="1" ht="18" customHeight="1">
      <c r="B506" s="1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AB506" s="93"/>
    </row>
    <row r="507" spans="2:28" s="9" customFormat="1" ht="18" customHeight="1">
      <c r="B507" s="1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AB507" s="93"/>
    </row>
    <row r="508" spans="2:28" s="9" customFormat="1" ht="18" customHeight="1">
      <c r="B508" s="1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AB508" s="93"/>
    </row>
    <row r="509" spans="2:28" s="9" customFormat="1" ht="18" customHeight="1">
      <c r="B509" s="1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AB509" s="93"/>
    </row>
    <row r="510" spans="2:28" s="9" customFormat="1" ht="18" customHeight="1">
      <c r="B510" s="1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AB510" s="93"/>
    </row>
    <row r="511" spans="2:28" s="9" customFormat="1" ht="18" customHeight="1">
      <c r="B511" s="1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AB511" s="93"/>
    </row>
    <row r="512" spans="2:28" s="9" customFormat="1" ht="18" customHeight="1">
      <c r="B512" s="1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AB512" s="93"/>
    </row>
    <row r="513" spans="2:28" s="9" customFormat="1" ht="18" customHeight="1">
      <c r="B513" s="1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AB513" s="93"/>
    </row>
    <row r="514" spans="2:28" s="9" customFormat="1" ht="18" customHeight="1">
      <c r="B514" s="1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AB514" s="93"/>
    </row>
    <row r="515" spans="2:28" s="9" customFormat="1" ht="18" customHeight="1">
      <c r="B515" s="1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AB515" s="93"/>
    </row>
    <row r="516" spans="2:28" s="9" customFormat="1" ht="18" customHeight="1">
      <c r="B516" s="1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AB516" s="93"/>
    </row>
    <row r="517" spans="2:28" s="9" customFormat="1" ht="18" customHeight="1">
      <c r="B517" s="1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AB517" s="93"/>
    </row>
    <row r="518" spans="2:28" s="9" customFormat="1" ht="18" customHeight="1">
      <c r="B518" s="1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AB518" s="93"/>
    </row>
    <row r="519" spans="2:28" s="9" customFormat="1" ht="18" customHeight="1">
      <c r="B519" s="1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AB519" s="93"/>
    </row>
    <row r="520" spans="2:28" s="9" customFormat="1" ht="18" customHeight="1">
      <c r="B520" s="1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AB520" s="93"/>
    </row>
    <row r="521" spans="2:28" s="9" customFormat="1" ht="18" customHeight="1">
      <c r="B521" s="1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AB521" s="93"/>
    </row>
    <row r="522" spans="2:28" s="9" customFormat="1" ht="18" customHeight="1">
      <c r="B522" s="1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AB522" s="93"/>
    </row>
    <row r="523" spans="2:28" s="9" customFormat="1" ht="18" customHeight="1">
      <c r="B523" s="1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AB523" s="93"/>
    </row>
    <row r="524" spans="2:28" s="9" customFormat="1" ht="18" customHeight="1">
      <c r="B524" s="1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AB524" s="93"/>
    </row>
    <row r="525" spans="2:28" s="9" customFormat="1" ht="18" customHeight="1">
      <c r="B525" s="1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AB525" s="93"/>
    </row>
    <row r="526" spans="2:28" s="9" customFormat="1" ht="18" customHeight="1">
      <c r="B526" s="1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AB526" s="93"/>
    </row>
    <row r="527" spans="2:28" s="9" customFormat="1" ht="18" customHeight="1">
      <c r="B527" s="1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AB527" s="93"/>
    </row>
    <row r="528" spans="2:28" s="9" customFormat="1" ht="18" customHeight="1">
      <c r="B528" s="1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AB528" s="93"/>
    </row>
    <row r="529" spans="2:28" s="9" customFormat="1" ht="18" customHeight="1">
      <c r="B529" s="1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AB529" s="93"/>
    </row>
    <row r="530" spans="2:28" s="9" customFormat="1" ht="18" customHeight="1">
      <c r="B530" s="1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AB530" s="93"/>
    </row>
    <row r="531" spans="2:28" s="9" customFormat="1" ht="18" customHeight="1">
      <c r="B531" s="1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AB531" s="93"/>
    </row>
    <row r="532" spans="2:28" s="9" customFormat="1" ht="18" customHeight="1">
      <c r="B532" s="1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AB532" s="93"/>
    </row>
    <row r="533" spans="2:28" s="9" customFormat="1" ht="18" customHeight="1">
      <c r="B533" s="1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AB533" s="93"/>
    </row>
    <row r="534" spans="2:28" s="9" customFormat="1" ht="18" customHeight="1">
      <c r="B534" s="1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AB534" s="93"/>
    </row>
    <row r="535" spans="2:28" s="9" customFormat="1" ht="18" customHeight="1">
      <c r="B535" s="1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AB535" s="93"/>
    </row>
    <row r="536" spans="2:28" s="9" customFormat="1" ht="18" customHeight="1">
      <c r="B536" s="1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AB536" s="93"/>
    </row>
    <row r="537" spans="2:28" s="9" customFormat="1" ht="18" customHeight="1">
      <c r="B537" s="1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AB537" s="93"/>
    </row>
    <row r="538" spans="2:28" s="9" customFormat="1" ht="18" customHeight="1">
      <c r="B538" s="1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AB538" s="93"/>
    </row>
    <row r="539" spans="2:28" s="9" customFormat="1" ht="18" customHeight="1">
      <c r="B539" s="1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AB539" s="93"/>
    </row>
    <row r="540" spans="2:28" s="9" customFormat="1" ht="18" customHeight="1">
      <c r="B540" s="1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AB540" s="93"/>
    </row>
    <row r="541" spans="2:28" s="9" customFormat="1" ht="18" customHeight="1">
      <c r="B541" s="1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AB541" s="93"/>
    </row>
    <row r="542" spans="2:28" s="9" customFormat="1" ht="18" customHeight="1">
      <c r="B542" s="1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AB542" s="93"/>
    </row>
    <row r="543" spans="2:28" s="9" customFormat="1" ht="18" customHeight="1">
      <c r="B543" s="1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AB543" s="93"/>
    </row>
    <row r="544" spans="2:28" s="9" customFormat="1" ht="18" customHeight="1">
      <c r="B544" s="1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AB544" s="93"/>
    </row>
    <row r="545" spans="2:28" s="9" customFormat="1" ht="18" customHeight="1">
      <c r="B545" s="1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AB545" s="93"/>
    </row>
    <row r="546" spans="2:28" s="9" customFormat="1" ht="18" customHeight="1">
      <c r="B546" s="1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AB546" s="93"/>
    </row>
    <row r="547" spans="2:28" s="9" customFormat="1" ht="18" customHeight="1">
      <c r="B547" s="1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AB547" s="93"/>
    </row>
    <row r="548" spans="2:28" s="9" customFormat="1" ht="18" customHeight="1">
      <c r="B548" s="1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AB548" s="93"/>
    </row>
    <row r="549" spans="2:28" s="9" customFormat="1" ht="18" customHeight="1">
      <c r="B549" s="1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AB549" s="93"/>
    </row>
    <row r="550" spans="2:28" s="9" customFormat="1" ht="18" customHeight="1">
      <c r="B550" s="1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AB550" s="93"/>
    </row>
    <row r="551" spans="2:28" s="9" customFormat="1" ht="18" customHeight="1">
      <c r="B551" s="1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AB551" s="93"/>
    </row>
    <row r="552" spans="2:28" s="9" customFormat="1" ht="18" customHeight="1">
      <c r="B552" s="1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AB552" s="93"/>
    </row>
    <row r="553" spans="2:28" s="9" customFormat="1" ht="18" customHeight="1">
      <c r="B553" s="1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AB553" s="93"/>
    </row>
    <row r="554" spans="2:28" s="9" customFormat="1" ht="18" customHeight="1">
      <c r="B554" s="1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AB554" s="93"/>
    </row>
    <row r="555" spans="2:28" s="9" customFormat="1" ht="18" customHeight="1">
      <c r="B555" s="1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AB555" s="93"/>
    </row>
    <row r="556" spans="2:28" s="9" customFormat="1" ht="18" customHeight="1">
      <c r="B556" s="1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AB556" s="93"/>
    </row>
    <row r="557" spans="2:28" s="9" customFormat="1" ht="18" customHeight="1">
      <c r="B557" s="1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AB557" s="93"/>
    </row>
    <row r="558" spans="2:28" s="9" customFormat="1" ht="18" customHeight="1">
      <c r="B558" s="1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AB558" s="93"/>
    </row>
    <row r="559" spans="2:28" s="9" customFormat="1" ht="18" customHeight="1">
      <c r="B559" s="1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AB559" s="93"/>
    </row>
    <row r="560" spans="2:28" s="9" customFormat="1" ht="18" customHeight="1">
      <c r="B560" s="1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AB560" s="93"/>
    </row>
    <row r="561" spans="2:28" s="9" customFormat="1" ht="18" customHeight="1">
      <c r="B561" s="1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AB561" s="93"/>
    </row>
    <row r="562" spans="2:28" s="9" customFormat="1" ht="18" customHeight="1">
      <c r="B562" s="1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AB562" s="93"/>
    </row>
    <row r="563" spans="2:28" s="9" customFormat="1" ht="18" customHeight="1">
      <c r="B563" s="1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AB563" s="93"/>
    </row>
    <row r="564" spans="2:28" s="9" customFormat="1" ht="18" customHeight="1">
      <c r="B564" s="1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AB564" s="93"/>
    </row>
    <row r="565" spans="2:28" s="9" customFormat="1" ht="18" customHeight="1">
      <c r="B565" s="1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AB565" s="93"/>
    </row>
    <row r="566" spans="2:28" s="9" customFormat="1" ht="18" customHeight="1">
      <c r="B566" s="1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AB566" s="93"/>
    </row>
    <row r="567" spans="2:28" s="9" customFormat="1" ht="18" customHeight="1">
      <c r="B567" s="1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AB567" s="93"/>
    </row>
    <row r="568" spans="2:28" s="9" customFormat="1" ht="18" customHeight="1">
      <c r="B568" s="1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AB568" s="93"/>
    </row>
    <row r="569" spans="2:28" s="9" customFormat="1" ht="18" customHeight="1">
      <c r="B569" s="1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AB569" s="93"/>
    </row>
    <row r="570" spans="2:28" s="9" customFormat="1" ht="18" customHeight="1">
      <c r="B570" s="1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AB570" s="93"/>
    </row>
    <row r="571" spans="2:28" s="9" customFormat="1" ht="18" customHeight="1">
      <c r="B571" s="1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AB571" s="93"/>
    </row>
    <row r="572" spans="2:28" s="9" customFormat="1" ht="18" customHeight="1">
      <c r="B572" s="1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AB572" s="93"/>
    </row>
    <row r="573" spans="2:28" s="9" customFormat="1" ht="18" customHeight="1">
      <c r="B573" s="1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AB573" s="93"/>
    </row>
    <row r="574" spans="2:28" s="9" customFormat="1" ht="18" customHeight="1">
      <c r="B574" s="1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AB574" s="93"/>
    </row>
    <row r="575" spans="2:28" s="9" customFormat="1" ht="18" customHeight="1">
      <c r="B575" s="1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AB575" s="93"/>
    </row>
    <row r="576" spans="2:28" s="9" customFormat="1" ht="18" customHeight="1">
      <c r="B576" s="1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AB576" s="93"/>
    </row>
    <row r="577" spans="2:28" s="9" customFormat="1" ht="18" customHeight="1">
      <c r="B577" s="1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AB577" s="93"/>
    </row>
    <row r="578" spans="2:28" s="9" customFormat="1" ht="18" customHeight="1">
      <c r="B578" s="1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AB578" s="93"/>
    </row>
    <row r="579" spans="2:28" s="9" customFormat="1" ht="18" customHeight="1">
      <c r="B579" s="1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AB579" s="93"/>
    </row>
    <row r="580" spans="2:28" s="9" customFormat="1" ht="18" customHeight="1">
      <c r="B580" s="1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AB580" s="93"/>
    </row>
    <row r="581" spans="2:28" s="9" customFormat="1" ht="18" customHeight="1">
      <c r="B581" s="1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AB581" s="93"/>
    </row>
    <row r="582" spans="2:28" s="9" customFormat="1" ht="18" customHeight="1">
      <c r="B582" s="1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AB582" s="93"/>
    </row>
    <row r="583" spans="2:28" s="9" customFormat="1" ht="18" customHeight="1">
      <c r="B583" s="1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AB583" s="93"/>
    </row>
    <row r="584" spans="2:28" s="9" customFormat="1" ht="18" customHeight="1">
      <c r="B584" s="1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AB584" s="93"/>
    </row>
    <row r="585" spans="2:28" s="9" customFormat="1" ht="18" customHeight="1">
      <c r="B585" s="1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AB585" s="93"/>
    </row>
    <row r="586" spans="2:28" s="9" customFormat="1" ht="18" customHeight="1">
      <c r="B586" s="1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AB586" s="93"/>
    </row>
    <row r="587" spans="2:28" s="9" customFormat="1" ht="18" customHeight="1">
      <c r="B587" s="1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AB587" s="93"/>
    </row>
    <row r="588" spans="2:28" s="9" customFormat="1" ht="18" customHeight="1">
      <c r="B588" s="1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AB588" s="93"/>
    </row>
    <row r="589" spans="2:28" s="9" customFormat="1" ht="18" customHeight="1">
      <c r="B589" s="1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AB589" s="93"/>
    </row>
    <row r="590" spans="2:28" s="9" customFormat="1" ht="18" customHeight="1">
      <c r="B590" s="1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AB590" s="93"/>
    </row>
    <row r="591" spans="2:28" s="9" customFormat="1" ht="18" customHeight="1">
      <c r="B591" s="1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AB591" s="93"/>
    </row>
    <row r="592" spans="2:28" s="9" customFormat="1" ht="18" customHeight="1">
      <c r="B592" s="1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AB592" s="93"/>
    </row>
    <row r="593" spans="2:28" s="9" customFormat="1" ht="18" customHeight="1">
      <c r="B593" s="1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AB593" s="93"/>
    </row>
    <row r="594" spans="2:28" s="9" customFormat="1" ht="18" customHeight="1">
      <c r="B594" s="1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AB594" s="93"/>
    </row>
    <row r="595" spans="2:28" s="9" customFormat="1" ht="18" customHeight="1">
      <c r="B595" s="1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AB595" s="93"/>
    </row>
    <row r="596" spans="2:28" s="9" customFormat="1" ht="18" customHeight="1">
      <c r="B596" s="1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AB596" s="93"/>
    </row>
    <row r="597" spans="2:28" s="9" customFormat="1" ht="18" customHeight="1">
      <c r="B597" s="1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AB597" s="93"/>
    </row>
    <row r="598" spans="2:28" s="9" customFormat="1" ht="18" customHeight="1">
      <c r="B598" s="1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AB598" s="93"/>
    </row>
    <row r="599" spans="2:28" s="9" customFormat="1" ht="18" customHeight="1">
      <c r="B599" s="1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AB599" s="93"/>
    </row>
    <row r="600" spans="2:28" s="9" customFormat="1" ht="18" customHeight="1">
      <c r="B600" s="1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AB600" s="93"/>
    </row>
    <row r="601" spans="2:28" s="9" customFormat="1" ht="18" customHeight="1">
      <c r="B601" s="1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AB601" s="93"/>
    </row>
    <row r="602" spans="2:28" s="9" customFormat="1" ht="18" customHeight="1">
      <c r="B602" s="1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AB602" s="93"/>
    </row>
    <row r="603" spans="2:28" s="9" customFormat="1" ht="18" customHeight="1">
      <c r="B603" s="1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AB603" s="93"/>
    </row>
    <row r="604" spans="2:28" s="9" customFormat="1" ht="18" customHeight="1">
      <c r="B604" s="1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AB604" s="93"/>
    </row>
    <row r="605" spans="2:28" s="9" customFormat="1" ht="18" customHeight="1">
      <c r="B605" s="1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AB605" s="93"/>
    </row>
    <row r="606" spans="2:28" s="9" customFormat="1" ht="18" customHeight="1">
      <c r="B606" s="1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AB606" s="93"/>
    </row>
    <row r="607" spans="2:28" s="9" customFormat="1" ht="18" customHeight="1">
      <c r="B607" s="1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AB607" s="93"/>
    </row>
    <row r="608" spans="2:28" s="9" customFormat="1" ht="18" customHeight="1">
      <c r="B608" s="1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AB608" s="93"/>
    </row>
    <row r="609" spans="2:28" s="9" customFormat="1" ht="18" customHeight="1">
      <c r="B609" s="1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AB609" s="93"/>
    </row>
    <row r="610" spans="2:28" s="9" customFormat="1" ht="18" customHeight="1">
      <c r="B610" s="1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AB610" s="93"/>
    </row>
    <row r="611" spans="2:28" s="9" customFormat="1" ht="18" customHeight="1">
      <c r="B611" s="1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AB611" s="93"/>
    </row>
    <row r="612" spans="2:28" s="9" customFormat="1" ht="18" customHeight="1">
      <c r="B612" s="1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AB612" s="93"/>
    </row>
    <row r="613" spans="2:28" s="9" customFormat="1" ht="18" customHeight="1">
      <c r="B613" s="1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AB613" s="93"/>
    </row>
    <row r="614" spans="2:28" s="9" customFormat="1" ht="18" customHeight="1">
      <c r="B614" s="1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AB614" s="93"/>
    </row>
    <row r="615" spans="2:28" s="9" customFormat="1" ht="18" customHeight="1">
      <c r="B615" s="1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AB615" s="93"/>
    </row>
    <row r="616" spans="2:28" s="9" customFormat="1" ht="18" customHeight="1">
      <c r="B616" s="1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AB616" s="93"/>
    </row>
    <row r="617" spans="2:28" s="9" customFormat="1" ht="18" customHeight="1">
      <c r="B617" s="1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AB617" s="93"/>
    </row>
    <row r="618" spans="2:28" s="9" customFormat="1" ht="18" customHeight="1">
      <c r="B618" s="1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AB618" s="93"/>
    </row>
    <row r="619" spans="2:28" s="9" customFormat="1" ht="18" customHeight="1">
      <c r="B619" s="1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AB619" s="93"/>
    </row>
    <row r="620" spans="2:28" s="9" customFormat="1" ht="18" customHeight="1">
      <c r="B620" s="1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AB620" s="93"/>
    </row>
    <row r="621" spans="2:28" s="9" customFormat="1" ht="18" customHeight="1">
      <c r="B621" s="1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AB621" s="93"/>
    </row>
    <row r="622" spans="3:28" s="9" customFormat="1" ht="18" customHeight="1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AB622" s="93"/>
    </row>
    <row r="623" spans="2:28" s="9" customFormat="1" ht="18" customHeight="1">
      <c r="B623" s="1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AB623" s="93"/>
    </row>
    <row r="624" spans="2:28" s="9" customFormat="1" ht="18" customHeight="1">
      <c r="B624" s="1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AB624" s="93"/>
    </row>
    <row r="625" spans="2:28" s="9" customFormat="1" ht="18" customHeight="1">
      <c r="B625" s="1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AB625" s="93"/>
    </row>
    <row r="626" spans="2:28" s="9" customFormat="1" ht="18" customHeight="1">
      <c r="B626" s="1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AB626" s="93"/>
    </row>
    <row r="627" spans="2:28" s="9" customFormat="1" ht="18" customHeight="1">
      <c r="B627" s="1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AB627" s="93"/>
    </row>
    <row r="628" spans="2:28" s="9" customFormat="1" ht="18" customHeight="1">
      <c r="B628" s="1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AB628" s="93"/>
    </row>
    <row r="629" spans="2:28" s="9" customFormat="1" ht="18" customHeight="1">
      <c r="B629" s="1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AB629" s="93"/>
    </row>
    <row r="630" spans="2:28" s="9" customFormat="1" ht="18" customHeight="1">
      <c r="B630" s="1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AB630" s="93"/>
    </row>
    <row r="631" spans="2:28" s="9" customFormat="1" ht="18" customHeight="1">
      <c r="B631" s="1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AB631" s="93"/>
    </row>
    <row r="632" spans="2:28" s="9" customFormat="1" ht="18" customHeight="1">
      <c r="B632" s="1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AB632" s="93"/>
    </row>
    <row r="633" spans="2:28" s="9" customFormat="1" ht="18" customHeight="1">
      <c r="B633" s="1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AB633" s="93"/>
    </row>
    <row r="634" spans="2:28" s="9" customFormat="1" ht="18" customHeight="1">
      <c r="B634" s="1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AB634" s="93"/>
    </row>
    <row r="635" spans="2:28" s="9" customFormat="1" ht="18" customHeight="1">
      <c r="B635" s="1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AB635" s="93"/>
    </row>
    <row r="636" spans="2:28" s="9" customFormat="1" ht="18" customHeight="1">
      <c r="B636" s="1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AB636" s="93"/>
    </row>
    <row r="637" spans="2:28" s="9" customFormat="1" ht="18" customHeight="1">
      <c r="B637" s="1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AB637" s="93"/>
    </row>
    <row r="638" spans="2:28" s="9" customFormat="1" ht="18" customHeight="1">
      <c r="B638" s="1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AB638" s="93"/>
    </row>
    <row r="639" spans="2:28" s="9" customFormat="1" ht="18" customHeight="1">
      <c r="B639" s="1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AB639" s="93"/>
    </row>
    <row r="640" spans="2:28" s="9" customFormat="1" ht="18" customHeight="1">
      <c r="B640" s="1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AB640" s="93"/>
    </row>
    <row r="641" spans="2:28" s="9" customFormat="1" ht="18" customHeight="1">
      <c r="B641" s="1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AB641" s="93"/>
    </row>
    <row r="642" spans="2:28" s="9" customFormat="1" ht="18" customHeight="1">
      <c r="B642" s="1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AB642" s="93"/>
    </row>
    <row r="643" spans="2:28" s="9" customFormat="1" ht="18" customHeight="1">
      <c r="B643" s="1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AB643" s="93"/>
    </row>
    <row r="644" spans="2:28" s="9" customFormat="1" ht="18" customHeight="1">
      <c r="B644" s="1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AB644" s="93"/>
    </row>
    <row r="645" spans="2:28" s="9" customFormat="1" ht="18" customHeight="1">
      <c r="B645" s="1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AB645" s="93"/>
    </row>
    <row r="646" spans="2:28" s="9" customFormat="1" ht="18" customHeight="1">
      <c r="B646" s="1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AB646" s="93"/>
    </row>
    <row r="647" spans="2:28" s="9" customFormat="1" ht="18" customHeight="1">
      <c r="B647" s="1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AB647" s="93"/>
    </row>
    <row r="648" spans="2:28" s="9" customFormat="1" ht="18" customHeight="1">
      <c r="B648" s="1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AB648" s="93"/>
    </row>
    <row r="649" spans="2:28" s="9" customFormat="1" ht="18" customHeight="1">
      <c r="B649" s="1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AB649" s="93"/>
    </row>
    <row r="650" spans="2:28" s="9" customFormat="1" ht="18" customHeight="1">
      <c r="B650" s="1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AB650" s="93"/>
    </row>
    <row r="651" spans="2:28" s="9" customFormat="1" ht="18" customHeight="1">
      <c r="B651" s="1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AB651" s="93"/>
    </row>
    <row r="652" spans="2:28" s="9" customFormat="1" ht="18" customHeight="1">
      <c r="B652" s="1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AB652" s="93"/>
    </row>
    <row r="653" spans="2:28" s="9" customFormat="1" ht="18" customHeight="1">
      <c r="B653" s="1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AB653" s="93"/>
    </row>
    <row r="654" spans="2:28" s="9" customFormat="1" ht="18" customHeight="1">
      <c r="B654" s="1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AB654" s="93"/>
    </row>
    <row r="655" spans="2:28" s="9" customFormat="1" ht="18" customHeight="1">
      <c r="B655" s="1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AB655" s="93"/>
    </row>
    <row r="656" spans="2:28" s="9" customFormat="1" ht="18" customHeight="1">
      <c r="B656" s="1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AB656" s="93"/>
    </row>
    <row r="657" spans="2:28" s="9" customFormat="1" ht="18" customHeight="1">
      <c r="B657" s="1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AB657" s="93"/>
    </row>
    <row r="658" spans="2:28" s="9" customFormat="1" ht="18" customHeight="1">
      <c r="B658" s="1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AB658" s="93"/>
    </row>
    <row r="659" spans="2:28" s="9" customFormat="1" ht="18" customHeight="1">
      <c r="B659" s="1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AB659" s="93"/>
    </row>
    <row r="660" spans="2:28" s="9" customFormat="1" ht="18" customHeight="1">
      <c r="B660" s="1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AB660" s="93"/>
    </row>
    <row r="661" spans="2:28" s="9" customFormat="1" ht="18" customHeight="1">
      <c r="B661" s="1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AB661" s="93"/>
    </row>
    <row r="662" spans="2:28" s="9" customFormat="1" ht="18" customHeight="1">
      <c r="B662" s="1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AB662" s="93"/>
    </row>
    <row r="663" spans="2:28" s="9" customFormat="1" ht="18" customHeight="1">
      <c r="B663" s="1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AB663" s="93"/>
    </row>
    <row r="664" spans="2:28" s="9" customFormat="1" ht="18" customHeight="1">
      <c r="B664" s="1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AB664" s="93"/>
    </row>
    <row r="665" spans="2:28" s="9" customFormat="1" ht="18" customHeight="1">
      <c r="B665" s="1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AB665" s="93"/>
    </row>
    <row r="666" spans="2:28" s="9" customFormat="1" ht="18" customHeight="1">
      <c r="B666" s="1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AB666" s="93"/>
    </row>
    <row r="667" spans="2:28" s="9" customFormat="1" ht="18" customHeight="1">
      <c r="B667" s="1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AB667" s="93"/>
    </row>
    <row r="668" spans="2:28" s="9" customFormat="1" ht="18" customHeight="1">
      <c r="B668" s="1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AB668" s="93"/>
    </row>
    <row r="669" spans="2:28" s="9" customFormat="1" ht="18" customHeight="1">
      <c r="B669" s="1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AB669" s="93"/>
    </row>
    <row r="670" spans="2:28" s="9" customFormat="1" ht="18" customHeight="1">
      <c r="B670" s="1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AB670" s="93"/>
    </row>
    <row r="671" spans="2:28" s="9" customFormat="1" ht="18" customHeight="1">
      <c r="B671" s="1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AB671" s="93"/>
    </row>
    <row r="672" spans="2:28" s="9" customFormat="1" ht="18" customHeight="1">
      <c r="B672" s="1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AB672" s="93"/>
    </row>
    <row r="673" spans="2:28" s="9" customFormat="1" ht="18" customHeight="1">
      <c r="B673" s="1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AB673" s="93"/>
    </row>
    <row r="674" spans="2:28" s="9" customFormat="1" ht="18" customHeight="1">
      <c r="B674" s="1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AB674" s="93"/>
    </row>
    <row r="675" spans="2:28" s="9" customFormat="1" ht="18" customHeight="1">
      <c r="B675" s="1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AB675" s="93"/>
    </row>
    <row r="676" spans="2:28" s="9" customFormat="1" ht="18" customHeight="1">
      <c r="B676" s="1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AB676" s="93"/>
    </row>
    <row r="677" spans="2:28" s="9" customFormat="1" ht="18" customHeight="1">
      <c r="B677" s="1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AB677" s="93"/>
    </row>
    <row r="678" spans="2:28" s="9" customFormat="1" ht="18" customHeight="1">
      <c r="B678" s="1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AB678" s="93"/>
    </row>
    <row r="679" spans="2:28" s="9" customFormat="1" ht="18" customHeight="1">
      <c r="B679" s="1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AB679" s="93"/>
    </row>
    <row r="680" spans="2:28" s="9" customFormat="1" ht="18" customHeight="1">
      <c r="B680" s="1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AB680" s="93"/>
    </row>
    <row r="681" spans="2:28" s="9" customFormat="1" ht="18" customHeight="1">
      <c r="B681" s="1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AB681" s="93"/>
    </row>
    <row r="682" spans="2:28" s="9" customFormat="1" ht="18" customHeight="1">
      <c r="B682" s="1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AB682" s="93"/>
    </row>
    <row r="683" spans="2:28" s="9" customFormat="1" ht="18" customHeight="1">
      <c r="B683" s="1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AB683" s="93"/>
    </row>
    <row r="684" spans="2:28" s="9" customFormat="1" ht="18" customHeight="1">
      <c r="B684" s="1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AB684" s="93"/>
    </row>
    <row r="685" spans="2:28" s="9" customFormat="1" ht="18" customHeight="1">
      <c r="B685" s="1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AB685" s="93"/>
    </row>
    <row r="686" spans="2:28" s="9" customFormat="1" ht="18" customHeight="1">
      <c r="B686" s="1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AB686" s="93"/>
    </row>
    <row r="687" spans="2:28" s="9" customFormat="1" ht="18" customHeight="1">
      <c r="B687" s="1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AB687" s="93"/>
    </row>
    <row r="688" spans="2:28" s="9" customFormat="1" ht="18" customHeight="1">
      <c r="B688" s="1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AB688" s="93"/>
    </row>
    <row r="689" spans="2:28" s="9" customFormat="1" ht="18" customHeight="1">
      <c r="B689" s="1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AB689" s="93"/>
    </row>
    <row r="690" spans="2:28" s="9" customFormat="1" ht="18" customHeight="1">
      <c r="B690" s="1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AB690" s="93"/>
    </row>
    <row r="691" spans="2:28" s="9" customFormat="1" ht="18" customHeight="1">
      <c r="B691" s="1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AB691" s="93"/>
    </row>
    <row r="692" spans="2:28" s="9" customFormat="1" ht="18" customHeight="1">
      <c r="B692" s="1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AB692" s="93"/>
    </row>
    <row r="693" spans="2:28" s="9" customFormat="1" ht="18" customHeight="1">
      <c r="B693" s="1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AB693" s="93"/>
    </row>
    <row r="694" spans="2:28" s="9" customFormat="1" ht="18" customHeight="1">
      <c r="B694" s="1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AB694" s="93"/>
    </row>
    <row r="695" spans="2:28" s="9" customFormat="1" ht="18" customHeight="1">
      <c r="B695" s="1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AB695" s="93"/>
    </row>
    <row r="696" spans="2:28" s="9" customFormat="1" ht="18" customHeight="1">
      <c r="B696" s="1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AB696" s="93"/>
    </row>
    <row r="697" spans="2:28" s="9" customFormat="1" ht="18" customHeight="1">
      <c r="B697" s="1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AB697" s="93"/>
    </row>
    <row r="698" spans="2:28" s="9" customFormat="1" ht="18" customHeight="1">
      <c r="B698" s="1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AB698" s="93"/>
    </row>
    <row r="699" spans="2:28" s="9" customFormat="1" ht="18" customHeight="1">
      <c r="B699" s="1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AB699" s="93"/>
    </row>
    <row r="700" spans="2:28" s="9" customFormat="1" ht="18" customHeight="1">
      <c r="B700" s="1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AB700" s="93"/>
    </row>
    <row r="701" spans="2:28" s="9" customFormat="1" ht="18" customHeight="1">
      <c r="B701" s="1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AB701" s="93"/>
    </row>
    <row r="702" spans="2:28" s="9" customFormat="1" ht="18" customHeight="1">
      <c r="B702" s="1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AB702" s="93"/>
    </row>
    <row r="703" spans="2:28" s="9" customFormat="1" ht="18" customHeight="1">
      <c r="B703" s="1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AB703" s="93"/>
    </row>
    <row r="704" spans="2:28" s="9" customFormat="1" ht="18" customHeight="1">
      <c r="B704" s="1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AB704" s="93"/>
    </row>
    <row r="705" spans="2:28" s="9" customFormat="1" ht="18" customHeight="1">
      <c r="B705" s="1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AB705" s="93"/>
    </row>
    <row r="706" spans="2:28" s="9" customFormat="1" ht="18" customHeight="1">
      <c r="B706" s="1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AB706" s="93"/>
    </row>
    <row r="707" spans="2:28" s="9" customFormat="1" ht="18" customHeight="1">
      <c r="B707" s="1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AB707" s="93"/>
    </row>
    <row r="708" spans="2:28" s="9" customFormat="1" ht="18" customHeight="1">
      <c r="B708" s="1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AB708" s="93"/>
    </row>
    <row r="709" spans="2:28" s="9" customFormat="1" ht="18" customHeight="1">
      <c r="B709" s="1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AB709" s="93"/>
    </row>
    <row r="710" spans="2:28" s="9" customFormat="1" ht="18" customHeight="1">
      <c r="B710" s="1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AB710" s="93"/>
    </row>
  </sheetData>
  <mergeCells count="11">
    <mergeCell ref="W7:AA7"/>
    <mergeCell ref="B7:B8"/>
    <mergeCell ref="E5:R5"/>
    <mergeCell ref="F6:O6"/>
    <mergeCell ref="C7:N7"/>
    <mergeCell ref="O7:V7"/>
    <mergeCell ref="A91:A96"/>
    <mergeCell ref="C91:D91"/>
    <mergeCell ref="C92:D92"/>
    <mergeCell ref="C93:D93"/>
    <mergeCell ref="C94:D94"/>
  </mergeCells>
  <printOptions/>
  <pageMargins left="0" right="0" top="0" bottom="0.1968503937007874" header="0.5118110236220472" footer="0.35433070866141736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TGH-4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pto1</cp:lastModifiedBy>
  <cp:lastPrinted>2015-03-02T10:57:29Z</cp:lastPrinted>
  <dcterms:created xsi:type="dcterms:W3CDTF">2002-04-10T06:58:35Z</dcterms:created>
  <dcterms:modified xsi:type="dcterms:W3CDTF">2015-03-12T03:17:58Z</dcterms:modified>
  <cp:category/>
  <cp:version/>
  <cp:contentType/>
  <cp:contentStatus/>
</cp:coreProperties>
</file>