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КС-2" sheetId="1" r:id="rId1"/>
  </sheets>
  <definedNames/>
  <calcPr fullCalcOnLoad="1"/>
</workbook>
</file>

<file path=xl/sharedStrings.xml><?xml version="1.0" encoding="utf-8"?>
<sst xmlns="http://schemas.openxmlformats.org/spreadsheetml/2006/main" count="248" uniqueCount="143">
  <si>
    <t>СОГЛАСОВАНО:</t>
  </si>
  <si>
    <t>УТВЕРЖДАЮ:</t>
  </si>
  <si>
    <t>Зам. Ген.директора  по экономике и финансам</t>
  </si>
  <si>
    <t>Ген. директор ООО "УК"Ленинская"</t>
  </si>
  <si>
    <t>Петренко В.В.</t>
  </si>
  <si>
    <t>Стаценко М.И.</t>
  </si>
  <si>
    <t>ПЛАН</t>
  </si>
  <si>
    <t xml:space="preserve">           </t>
  </si>
  <si>
    <t>ПЛАН ТЕКУЩЕГО РЕМОНТА 2013год</t>
  </si>
  <si>
    <t>по  О О О  " Л К С №  2 "</t>
  </si>
  <si>
    <t>Адрес</t>
  </si>
  <si>
    <t>КОНСТРУКТИВНЫЕ   ЭЛЕМЕНТЫ</t>
  </si>
  <si>
    <t>ИНЖЕНЕРНОЕ ОБОРУДОВАНИЕ</t>
  </si>
  <si>
    <t>БЛАГОУСТРОЙСТВО</t>
  </si>
  <si>
    <t>№</t>
  </si>
  <si>
    <t>ШИФЕР кровля</t>
  </si>
  <si>
    <t>водост. Трубы</t>
  </si>
  <si>
    <t>МЯГКАЯ кровля</t>
  </si>
  <si>
    <t>фасад цоколь</t>
  </si>
  <si>
    <t>подъезды</t>
  </si>
  <si>
    <t>вход.двери, остекление</t>
  </si>
  <si>
    <t>меж пан швы</t>
  </si>
  <si>
    <t>козырьки</t>
  </si>
  <si>
    <t xml:space="preserve">балконы </t>
  </si>
  <si>
    <t>вен шахты, дымоход</t>
  </si>
  <si>
    <t>карниз плиты</t>
  </si>
  <si>
    <t>карниз.слив</t>
  </si>
  <si>
    <t>крыльца</t>
  </si>
  <si>
    <t>ХВС</t>
  </si>
  <si>
    <t>ГВС</t>
  </si>
  <si>
    <t>терморегулятор</t>
  </si>
  <si>
    <t>канализация</t>
  </si>
  <si>
    <t>отопление</t>
  </si>
  <si>
    <t>изоляция</t>
  </si>
  <si>
    <t>электрика</t>
  </si>
  <si>
    <t>бойлер</t>
  </si>
  <si>
    <t>окраска малых форм</t>
  </si>
  <si>
    <t>асф,отмостки</t>
  </si>
  <si>
    <t>опиловка</t>
  </si>
  <si>
    <t>д/площадка, зоны отдыха, МАФ</t>
  </si>
  <si>
    <t>штакетник</t>
  </si>
  <si>
    <t>Общая сумма</t>
  </si>
  <si>
    <t>п\п</t>
  </si>
  <si>
    <t>м2</t>
  </si>
  <si>
    <t>п/м</t>
  </si>
  <si>
    <t>шт</t>
  </si>
  <si>
    <t>м/п</t>
  </si>
  <si>
    <t>тыс.руб.</t>
  </si>
  <si>
    <t>пр.Ленина, 2</t>
  </si>
  <si>
    <t xml:space="preserve"> </t>
  </si>
  <si>
    <t>пр.Ленина, 4</t>
  </si>
  <si>
    <t>пр.Ленина, 6</t>
  </si>
  <si>
    <t>пр.Ленина,  8</t>
  </si>
  <si>
    <t>пр. Ленина, 10</t>
  </si>
  <si>
    <t>пр.Ленина, 12</t>
  </si>
  <si>
    <t>пр.Ленина, 12 А</t>
  </si>
  <si>
    <t>пр.Ленина, 16</t>
  </si>
  <si>
    <t>пр.Ленина, 18</t>
  </si>
  <si>
    <t>пр.Ленина, 18 А</t>
  </si>
  <si>
    <t>пр.Ленина, 20</t>
  </si>
  <si>
    <t>пр.Ленина, 20А</t>
  </si>
  <si>
    <t>пр.Ленина, 22</t>
  </si>
  <si>
    <t>пр.Ленина, 24А</t>
  </si>
  <si>
    <t>пр.Мира, 15</t>
  </si>
  <si>
    <t>пр.Мира, 17</t>
  </si>
  <si>
    <t>пр.Мира, 17А</t>
  </si>
  <si>
    <t>пр.Мира, 17Б</t>
  </si>
  <si>
    <t>пр.Мира, 19</t>
  </si>
  <si>
    <t>пр.Мира, 19А</t>
  </si>
  <si>
    <t>пр.Мира, 21</t>
  </si>
  <si>
    <t>пр.Мира,21а</t>
  </si>
  <si>
    <t>пр.Мира, 23</t>
  </si>
  <si>
    <t>пр.Мира, 23А</t>
  </si>
  <si>
    <t>пр.Армавирский, 9</t>
  </si>
  <si>
    <t>пер.Камышенский, 3</t>
  </si>
  <si>
    <t>пер.Камышенский, 4</t>
  </si>
  <si>
    <t>ул.Краматорская, 32</t>
  </si>
  <si>
    <t>ул.Краматорская, 36</t>
  </si>
  <si>
    <t>ул.Л.Комсомола, 14</t>
  </si>
  <si>
    <t>ул.Л.Комсомола, 14А</t>
  </si>
  <si>
    <t>ул.Л.Комсомола, 18</t>
  </si>
  <si>
    <t>ул.Л.Комсомола, 25</t>
  </si>
  <si>
    <t>ул.Л.Комсомола, 27</t>
  </si>
  <si>
    <t>ул.Л.Комсомола, 29А</t>
  </si>
  <si>
    <t>ул.Л.Комсомола, 33</t>
  </si>
  <si>
    <t>ул.Л.Комсомола, 35</t>
  </si>
  <si>
    <t>ул.Станиславского, 53</t>
  </si>
  <si>
    <t>ул.Станиславского, 55</t>
  </si>
  <si>
    <t>ул.Станиславского, 55А</t>
  </si>
  <si>
    <t>ул.Станиславского, 55Б</t>
  </si>
  <si>
    <t>ул.Макаренко, 6</t>
  </si>
  <si>
    <t>ул.Макаренко, 8</t>
  </si>
  <si>
    <t>ул.Макаренко, 8А</t>
  </si>
  <si>
    <t>ул.Макаренко, 9</t>
  </si>
  <si>
    <t>ул.Макаренко, 11</t>
  </si>
  <si>
    <t>ул.Макаренко, 10</t>
  </si>
  <si>
    <t>ул.Макаренко, 10А</t>
  </si>
  <si>
    <t>ул.Макаренко, 12</t>
  </si>
  <si>
    <t>ул.Макаренко, 14</t>
  </si>
  <si>
    <t>пр.Николаевский, 3</t>
  </si>
  <si>
    <t>пр.Николаевский, 4</t>
  </si>
  <si>
    <t>пер.Синегорский, 3</t>
  </si>
  <si>
    <t>пер.Синегорский, 4</t>
  </si>
  <si>
    <t>пер.Синегорский, 5</t>
  </si>
  <si>
    <t>ул.Станиславского, 29</t>
  </si>
  <si>
    <t>ул.Станиславского, 31</t>
  </si>
  <si>
    <t>ул.Станиславского, 33</t>
  </si>
  <si>
    <t>ул.Станиславского, 35</t>
  </si>
  <si>
    <t>ул.Станиславского, 47</t>
  </si>
  <si>
    <t>ул.Станиславского, 47А</t>
  </si>
  <si>
    <t>ул.Станиславского, 51</t>
  </si>
  <si>
    <t>пр.Ленина, 14</t>
  </si>
  <si>
    <t>ул.Л.Комсомола, 37</t>
  </si>
  <si>
    <t>ул.Макаренко, 2</t>
  </si>
  <si>
    <t>ул.Макаренко, 3</t>
  </si>
  <si>
    <t>ул.Макаренко, 5</t>
  </si>
  <si>
    <t>ул.Макаренко, 5А</t>
  </si>
  <si>
    <t>ул.Станиславского, 39</t>
  </si>
  <si>
    <t>ул.Станиславского, 41</t>
  </si>
  <si>
    <t>ул.Станиславского, 43</t>
  </si>
  <si>
    <t>ул.Станиславского, 45</t>
  </si>
  <si>
    <t>ул.Станиславского, 49А</t>
  </si>
  <si>
    <t>ул.Краматорская, 22</t>
  </si>
  <si>
    <t>ул.Краматорская, 26</t>
  </si>
  <si>
    <t>ул.Краматорская, 28</t>
  </si>
  <si>
    <t>ул.Краматорская, 30</t>
  </si>
  <si>
    <t>ул.Краматорская, 32А</t>
  </si>
  <si>
    <t>ул.Краматорская, 34</t>
  </si>
  <si>
    <t>пр.Ленина, 22А</t>
  </si>
  <si>
    <t>пр.Ленина, 24</t>
  </si>
  <si>
    <t>Всего объем:</t>
  </si>
  <si>
    <t>Всего: стоимость</t>
  </si>
  <si>
    <t>Конструктивные эл-ты:</t>
  </si>
  <si>
    <t>Инженерное оборуд.</t>
  </si>
  <si>
    <t>Благоустройство</t>
  </si>
  <si>
    <t>ВСЕГО по ООО "ЛКС-2"</t>
  </si>
  <si>
    <t>Директор ООО "Ленинский коммунальный сервис-2"</t>
  </si>
  <si>
    <t>Коровина Н.Ю.</t>
  </si>
  <si>
    <t>Начальник ПТО</t>
  </si>
  <si>
    <t>Малькова С.А.</t>
  </si>
  <si>
    <t>Фактическое выполнение</t>
  </si>
  <si>
    <t>Причина отклонения</t>
  </si>
  <si>
    <t>уточнение стоимости и объемов работ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</si>
</sst>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0.000"/>
    <numFmt numFmtId="183" formatCode="0;[Red]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Arial Black"/>
      <family val="2"/>
    </font>
    <font>
      <b/>
      <sz val="10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1" fillId="0" borderId="0" xfId="54" applyFont="1" applyFill="1">
      <alignment/>
      <protection/>
    </xf>
    <xf numFmtId="0" fontId="21" fillId="0" borderId="0" xfId="54" applyFont="1" applyFill="1">
      <alignment/>
      <protection/>
    </xf>
    <xf numFmtId="0" fontId="21" fillId="0" borderId="0" xfId="54" applyFont="1" applyFill="1" applyAlignment="1">
      <alignment horizontal="left"/>
      <protection/>
    </xf>
    <xf numFmtId="0" fontId="21" fillId="0" borderId="10" xfId="54" applyFont="1" applyFill="1" applyBorder="1">
      <alignment/>
      <protection/>
    </xf>
    <xf numFmtId="0" fontId="22" fillId="0" borderId="0" xfId="54" applyFont="1" applyFill="1">
      <alignment/>
      <protection/>
    </xf>
    <xf numFmtId="0" fontId="21" fillId="0" borderId="0" xfId="54" applyFont="1" applyFill="1" applyBorder="1">
      <alignment/>
      <protection/>
    </xf>
    <xf numFmtId="0" fontId="23" fillId="0" borderId="0" xfId="54" applyFont="1" applyFill="1">
      <alignment/>
      <protection/>
    </xf>
    <xf numFmtId="0" fontId="22" fillId="0" borderId="0" xfId="54" applyFont="1" applyFill="1" applyAlignment="1">
      <alignment/>
      <protection/>
    </xf>
    <xf numFmtId="0" fontId="23" fillId="0" borderId="0" xfId="54" applyFont="1" applyFill="1" applyAlignment="1">
      <alignment/>
      <protection/>
    </xf>
    <xf numFmtId="0" fontId="21" fillId="0" borderId="0" xfId="54" applyFont="1" applyFill="1" applyAlignment="1">
      <alignment horizontal="center"/>
      <protection/>
    </xf>
    <xf numFmtId="0" fontId="23" fillId="0" borderId="11" xfId="54" applyFont="1" applyFill="1" applyBorder="1" applyAlignment="1">
      <alignment/>
      <protection/>
    </xf>
    <xf numFmtId="0" fontId="23" fillId="0" borderId="0" xfId="54" applyFont="1" applyFill="1" applyBorder="1" applyAlignment="1">
      <alignment/>
      <protection/>
    </xf>
    <xf numFmtId="0" fontId="22" fillId="0" borderId="12" xfId="54" applyFont="1" applyFill="1" applyBorder="1" applyAlignment="1">
      <alignment horizontal="center"/>
      <protection/>
    </xf>
    <xf numFmtId="0" fontId="22" fillId="0" borderId="13" xfId="54" applyFont="1" applyFill="1" applyBorder="1" applyAlignment="1">
      <alignment horizontal="center"/>
      <protection/>
    </xf>
    <xf numFmtId="0" fontId="22" fillId="0" borderId="0" xfId="54" applyFont="1" applyFill="1" applyAlignment="1">
      <alignment horizontal="center"/>
      <protection/>
    </xf>
    <xf numFmtId="0" fontId="24" fillId="0" borderId="14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 wrapText="1"/>
      <protection/>
    </xf>
    <xf numFmtId="0" fontId="24" fillId="0" borderId="15" xfId="54" applyFont="1" applyFill="1" applyBorder="1" applyAlignment="1">
      <alignment horizontal="center" wrapText="1"/>
      <protection/>
    </xf>
    <xf numFmtId="0" fontId="24" fillId="0" borderId="16" xfId="54" applyFont="1" applyFill="1" applyBorder="1" applyAlignment="1">
      <alignment horizontal="center" wrapText="1"/>
      <protection/>
    </xf>
    <xf numFmtId="0" fontId="24" fillId="0" borderId="17" xfId="54" applyFont="1" applyFill="1" applyBorder="1" applyAlignment="1">
      <alignment horizontal="center" wrapText="1"/>
      <protection/>
    </xf>
    <xf numFmtId="0" fontId="24" fillId="0" borderId="18" xfId="54" applyFont="1" applyFill="1" applyBorder="1" applyAlignment="1">
      <alignment horizontal="center" wrapText="1"/>
      <protection/>
    </xf>
    <xf numFmtId="0" fontId="24" fillId="0" borderId="19" xfId="54" applyFont="1" applyFill="1" applyBorder="1" applyAlignment="1">
      <alignment horizontal="center" wrapText="1"/>
      <protection/>
    </xf>
    <xf numFmtId="0" fontId="24" fillId="0" borderId="0" xfId="54" applyFont="1" applyFill="1" applyAlignment="1">
      <alignment horizontal="center" wrapText="1"/>
      <protection/>
    </xf>
    <xf numFmtId="0" fontId="22" fillId="0" borderId="20" xfId="54" applyFont="1" applyFill="1" applyBorder="1" applyAlignment="1">
      <alignment horizontal="center"/>
      <protection/>
    </xf>
    <xf numFmtId="0" fontId="22" fillId="0" borderId="21" xfId="54" applyFont="1" applyFill="1" applyBorder="1" applyAlignment="1">
      <alignment horizontal="left"/>
      <protection/>
    </xf>
    <xf numFmtId="0" fontId="22" fillId="0" borderId="22" xfId="54" applyFont="1" applyFill="1" applyBorder="1" applyAlignment="1">
      <alignment horizontal="center"/>
      <protection/>
    </xf>
    <xf numFmtId="0" fontId="22" fillId="0" borderId="23" xfId="54" applyFont="1" applyFill="1" applyBorder="1" applyAlignment="1">
      <alignment horizontal="center"/>
      <protection/>
    </xf>
    <xf numFmtId="0" fontId="22" fillId="0" borderId="24" xfId="54" applyFont="1" applyFill="1" applyBorder="1" applyAlignment="1">
      <alignment horizontal="center"/>
      <protection/>
    </xf>
    <xf numFmtId="0" fontId="22" fillId="0" borderId="25" xfId="54" applyFont="1" applyFill="1" applyBorder="1" applyAlignment="1">
      <alignment horizontal="center"/>
      <protection/>
    </xf>
    <xf numFmtId="0" fontId="22" fillId="0" borderId="26" xfId="54" applyFont="1" applyFill="1" applyBorder="1" applyAlignment="1">
      <alignment horizontal="center"/>
      <protection/>
    </xf>
    <xf numFmtId="0" fontId="24" fillId="0" borderId="24" xfId="54" applyFont="1" applyFill="1" applyBorder="1" applyAlignment="1">
      <alignment horizontal="center"/>
      <protection/>
    </xf>
    <xf numFmtId="0" fontId="24" fillId="0" borderId="26" xfId="54" applyFont="1" applyFill="1" applyBorder="1" applyAlignment="1">
      <alignment horizontal="center"/>
      <protection/>
    </xf>
    <xf numFmtId="0" fontId="22" fillId="0" borderId="27" xfId="54" applyFont="1" applyFill="1" applyBorder="1" applyAlignment="1">
      <alignment horizontal="center"/>
      <protection/>
    </xf>
    <xf numFmtId="0" fontId="22" fillId="0" borderId="28" xfId="54" applyFont="1" applyFill="1" applyBorder="1" applyAlignment="1">
      <alignment horizontal="center"/>
      <protection/>
    </xf>
    <xf numFmtId="0" fontId="22" fillId="0" borderId="29" xfId="54" applyFont="1" applyFill="1" applyBorder="1" applyAlignment="1">
      <alignment horizontal="center"/>
      <protection/>
    </xf>
    <xf numFmtId="0" fontId="22" fillId="0" borderId="30" xfId="54" applyFont="1" applyFill="1" applyBorder="1" applyAlignment="1">
      <alignment horizontal="center"/>
      <protection/>
    </xf>
    <xf numFmtId="0" fontId="22" fillId="0" borderId="31" xfId="54" applyFont="1" applyFill="1" applyBorder="1" applyAlignment="1">
      <alignment horizontal="center"/>
      <protection/>
    </xf>
    <xf numFmtId="0" fontId="22" fillId="0" borderId="32" xfId="54" applyFont="1" applyFill="1" applyBorder="1" applyAlignment="1">
      <alignment horizontal="center"/>
      <protection/>
    </xf>
    <xf numFmtId="0" fontId="22" fillId="0" borderId="33" xfId="54" applyFont="1" applyFill="1" applyBorder="1" applyAlignment="1">
      <alignment horizontal="center"/>
      <protection/>
    </xf>
    <xf numFmtId="0" fontId="7" fillId="0" borderId="34" xfId="54" applyFont="1" applyBorder="1" applyAlignment="1">
      <alignment horizontal="center"/>
      <protection/>
    </xf>
    <xf numFmtId="0" fontId="7" fillId="0" borderId="34" xfId="54" applyFont="1" applyFill="1" applyBorder="1" applyAlignment="1">
      <alignment horizontal="left"/>
      <protection/>
    </xf>
    <xf numFmtId="0" fontId="21" fillId="0" borderId="14" xfId="54" applyFont="1" applyFill="1" applyBorder="1" applyAlignment="1">
      <alignment horizontal="center"/>
      <protection/>
    </xf>
    <xf numFmtId="0" fontId="21" fillId="0" borderId="35" xfId="54" applyFont="1" applyFill="1" applyBorder="1" applyAlignment="1">
      <alignment horizontal="center"/>
      <protection/>
    </xf>
    <xf numFmtId="0" fontId="21" fillId="0" borderId="34" xfId="54" applyFont="1" applyFill="1" applyBorder="1" applyAlignment="1">
      <alignment horizontal="center"/>
      <protection/>
    </xf>
    <xf numFmtId="0" fontId="21" fillId="0" borderId="36" xfId="54" applyFont="1" applyFill="1" applyBorder="1" applyAlignment="1">
      <alignment horizontal="center"/>
      <protection/>
    </xf>
    <xf numFmtId="0" fontId="21" fillId="0" borderId="37" xfId="54" applyFont="1" applyFill="1" applyBorder="1" applyAlignment="1">
      <alignment horizontal="center"/>
      <protection/>
    </xf>
    <xf numFmtId="0" fontId="21" fillId="0" borderId="38" xfId="54" applyFont="1" applyFill="1" applyBorder="1" applyAlignment="1">
      <alignment horizontal="center"/>
      <protection/>
    </xf>
    <xf numFmtId="0" fontId="21" fillId="0" borderId="39" xfId="54" applyFont="1" applyFill="1" applyBorder="1">
      <alignment/>
      <protection/>
    </xf>
    <xf numFmtId="0" fontId="21" fillId="0" borderId="40" xfId="54" applyFont="1" applyFill="1" applyBorder="1">
      <alignment/>
      <protection/>
    </xf>
    <xf numFmtId="0" fontId="21" fillId="0" borderId="41" xfId="54" applyFont="1" applyFill="1" applyBorder="1">
      <alignment/>
      <protection/>
    </xf>
    <xf numFmtId="0" fontId="21" fillId="0" borderId="35" xfId="54" applyFont="1" applyFill="1" applyBorder="1">
      <alignment/>
      <protection/>
    </xf>
    <xf numFmtId="0" fontId="21" fillId="0" borderId="34" xfId="54" applyFont="1" applyFill="1" applyBorder="1">
      <alignment/>
      <protection/>
    </xf>
    <xf numFmtId="0" fontId="21" fillId="0" borderId="37" xfId="54" applyFont="1" applyFill="1" applyBorder="1">
      <alignment/>
      <protection/>
    </xf>
    <xf numFmtId="182" fontId="21" fillId="0" borderId="35" xfId="54" applyNumberFormat="1" applyFont="1" applyFill="1" applyBorder="1">
      <alignment/>
      <protection/>
    </xf>
    <xf numFmtId="0" fontId="21" fillId="0" borderId="35" xfId="54" applyFont="1" applyFill="1" applyBorder="1" applyAlignment="1">
      <alignment horizontal="center"/>
      <protection/>
    </xf>
    <xf numFmtId="0" fontId="21" fillId="0" borderId="34" xfId="54" applyFont="1" applyFill="1" applyBorder="1" applyAlignment="1">
      <alignment horizontal="center"/>
      <protection/>
    </xf>
    <xf numFmtId="0" fontId="21" fillId="0" borderId="37" xfId="54" applyFont="1" applyFill="1" applyBorder="1" applyAlignment="1">
      <alignment horizontal="center"/>
      <protection/>
    </xf>
    <xf numFmtId="182" fontId="21" fillId="0" borderId="35" xfId="54" applyNumberFormat="1" applyFont="1" applyFill="1" applyBorder="1" applyAlignment="1">
      <alignment horizontal="center"/>
      <protection/>
    </xf>
    <xf numFmtId="0" fontId="21" fillId="0" borderId="34" xfId="54" applyNumberFormat="1" applyFont="1" applyFill="1" applyBorder="1" applyAlignment="1">
      <alignment horizontal="center"/>
      <protection/>
    </xf>
    <xf numFmtId="0" fontId="21" fillId="0" borderId="14" xfId="54" applyFont="1" applyFill="1" applyBorder="1" applyAlignment="1">
      <alignment/>
      <protection/>
    </xf>
    <xf numFmtId="0" fontId="21" fillId="0" borderId="35" xfId="54" applyFont="1" applyFill="1" applyBorder="1" applyAlignment="1">
      <alignment/>
      <protection/>
    </xf>
    <xf numFmtId="0" fontId="21" fillId="0" borderId="34" xfId="54" applyFont="1" applyFill="1" applyBorder="1" applyAlignment="1">
      <alignment/>
      <protection/>
    </xf>
    <xf numFmtId="0" fontId="7" fillId="0" borderId="42" xfId="54" applyFont="1" applyFill="1" applyBorder="1" applyAlignment="1">
      <alignment horizontal="left"/>
      <protection/>
    </xf>
    <xf numFmtId="0" fontId="7" fillId="0" borderId="34" xfId="54" applyFont="1" applyFill="1" applyBorder="1">
      <alignment/>
      <protection/>
    </xf>
    <xf numFmtId="0" fontId="21" fillId="0" borderId="43" xfId="54" applyFont="1" applyFill="1" applyBorder="1" applyAlignment="1">
      <alignment horizontal="center"/>
      <protection/>
    </xf>
    <xf numFmtId="0" fontId="21" fillId="0" borderId="39" xfId="54" applyFont="1" applyFill="1" applyBorder="1" applyAlignment="1">
      <alignment horizontal="center"/>
      <protection/>
    </xf>
    <xf numFmtId="0" fontId="21" fillId="0" borderId="44" xfId="54" applyFont="1" applyFill="1" applyBorder="1" applyAlignment="1">
      <alignment horizontal="center"/>
      <protection/>
    </xf>
    <xf numFmtId="0" fontId="21" fillId="0" borderId="45" xfId="54" applyFont="1" applyFill="1" applyBorder="1" applyAlignment="1">
      <alignment horizontal="center"/>
      <protection/>
    </xf>
    <xf numFmtId="0" fontId="21" fillId="0" borderId="46" xfId="54" applyFont="1" applyFill="1" applyBorder="1" applyAlignment="1">
      <alignment horizontal="center"/>
      <protection/>
    </xf>
    <xf numFmtId="0" fontId="21" fillId="0" borderId="47" xfId="54" applyFont="1" applyFill="1" applyBorder="1" applyAlignment="1">
      <alignment horizontal="center"/>
      <protection/>
    </xf>
    <xf numFmtId="0" fontId="21" fillId="0" borderId="48" xfId="54" applyFont="1" applyFill="1" applyBorder="1" applyAlignment="1">
      <alignment horizontal="center"/>
      <protection/>
    </xf>
    <xf numFmtId="0" fontId="21" fillId="0" borderId="42" xfId="54" applyFont="1" applyFill="1" applyBorder="1" applyAlignment="1">
      <alignment horizontal="center"/>
      <protection/>
    </xf>
    <xf numFmtId="0" fontId="7" fillId="0" borderId="36" xfId="54" applyFont="1" applyBorder="1" applyAlignment="1">
      <alignment horizontal="left"/>
      <protection/>
    </xf>
    <xf numFmtId="0" fontId="21" fillId="0" borderId="49" xfId="54" applyFont="1" applyFill="1" applyBorder="1" applyAlignment="1">
      <alignment horizontal="center"/>
      <protection/>
    </xf>
    <xf numFmtId="0" fontId="21" fillId="0" borderId="21" xfId="54" applyFont="1" applyFill="1" applyBorder="1" applyAlignment="1">
      <alignment horizontal="center"/>
      <protection/>
    </xf>
    <xf numFmtId="0" fontId="7" fillId="0" borderId="42" xfId="54" applyFont="1" applyBorder="1" applyAlignment="1">
      <alignment horizontal="center"/>
      <protection/>
    </xf>
    <xf numFmtId="0" fontId="7" fillId="0" borderId="42" xfId="54" applyFont="1" applyBorder="1" applyAlignment="1">
      <alignment horizontal="left"/>
      <protection/>
    </xf>
    <xf numFmtId="1" fontId="25" fillId="0" borderId="45" xfId="53" applyNumberFormat="1" applyFont="1" applyFill="1" applyBorder="1" applyAlignment="1">
      <alignment horizontal="center"/>
      <protection/>
    </xf>
    <xf numFmtId="181" fontId="25" fillId="0" borderId="45" xfId="53" applyNumberFormat="1" applyFont="1" applyFill="1" applyBorder="1" applyAlignment="1">
      <alignment horizontal="center"/>
      <protection/>
    </xf>
    <xf numFmtId="1" fontId="25" fillId="0" borderId="0" xfId="53" applyNumberFormat="1" applyFont="1" applyFill="1" applyBorder="1" applyAlignment="1">
      <alignment horizontal="center"/>
      <protection/>
    </xf>
    <xf numFmtId="181" fontId="25" fillId="0" borderId="27" xfId="53" applyNumberFormat="1" applyFont="1" applyFill="1" applyBorder="1" applyAlignment="1">
      <alignment horizontal="center"/>
      <protection/>
    </xf>
    <xf numFmtId="181" fontId="25" fillId="0" borderId="28" xfId="53" applyNumberFormat="1" applyFont="1" applyFill="1" applyBorder="1" applyAlignment="1">
      <alignment horizontal="center"/>
      <protection/>
    </xf>
    <xf numFmtId="181" fontId="25" fillId="0" borderId="29" xfId="53" applyNumberFormat="1" applyFont="1" applyFill="1" applyBorder="1" applyAlignment="1">
      <alignment horizontal="center"/>
      <protection/>
    </xf>
    <xf numFmtId="181" fontId="25" fillId="0" borderId="50" xfId="53" applyNumberFormat="1" applyFont="1" applyFill="1" applyBorder="1" applyAlignment="1">
      <alignment horizontal="center"/>
      <protection/>
    </xf>
    <xf numFmtId="181" fontId="25" fillId="0" borderId="31" xfId="53" applyNumberFormat="1" applyFont="1" applyFill="1" applyBorder="1" applyAlignment="1">
      <alignment horizontal="center"/>
      <protection/>
    </xf>
    <xf numFmtId="181" fontId="25" fillId="0" borderId="33" xfId="53" applyNumberFormat="1" applyFont="1" applyFill="1" applyBorder="1" applyAlignment="1">
      <alignment horizontal="center"/>
      <protection/>
    </xf>
    <xf numFmtId="181" fontId="25" fillId="0" borderId="32" xfId="53" applyNumberFormat="1" applyFont="1" applyFill="1" applyBorder="1" applyAlignment="1">
      <alignment horizontal="center"/>
      <protection/>
    </xf>
    <xf numFmtId="181" fontId="25" fillId="0" borderId="30" xfId="53" applyNumberFormat="1" applyFont="1" applyFill="1" applyBorder="1" applyAlignment="1">
      <alignment horizontal="center"/>
      <protection/>
    </xf>
    <xf numFmtId="181" fontId="25" fillId="0" borderId="0" xfId="53" applyNumberFormat="1" applyFont="1" applyFill="1" applyBorder="1" applyAlignment="1">
      <alignment horizontal="center"/>
      <protection/>
    </xf>
    <xf numFmtId="1" fontId="25" fillId="0" borderId="51" xfId="53" applyNumberFormat="1" applyFont="1" applyFill="1" applyBorder="1" applyAlignment="1">
      <alignment horizontal="center"/>
      <protection/>
    </xf>
    <xf numFmtId="1" fontId="26" fillId="0" borderId="34" xfId="53" applyNumberFormat="1" applyFont="1" applyFill="1" applyBorder="1" applyAlignment="1">
      <alignment horizontal="left"/>
      <protection/>
    </xf>
    <xf numFmtId="1" fontId="25" fillId="0" borderId="52" xfId="53" applyNumberFormat="1" applyFont="1" applyFill="1" applyBorder="1" applyAlignment="1">
      <alignment horizontal="center"/>
      <protection/>
    </xf>
    <xf numFmtId="1" fontId="25" fillId="0" borderId="40" xfId="53" applyNumberFormat="1" applyFont="1" applyFill="1" applyBorder="1" applyAlignment="1">
      <alignment horizontal="center"/>
      <protection/>
    </xf>
    <xf numFmtId="1" fontId="25" fillId="0" borderId="41" xfId="53" applyNumberFormat="1" applyFont="1" applyFill="1" applyBorder="1" applyAlignment="1">
      <alignment horizontal="center"/>
      <protection/>
    </xf>
    <xf numFmtId="1" fontId="25" fillId="0" borderId="35" xfId="53" applyNumberFormat="1" applyFont="1" applyFill="1" applyBorder="1" applyAlignment="1">
      <alignment horizontal="center"/>
      <protection/>
    </xf>
    <xf numFmtId="1" fontId="25" fillId="0" borderId="34" xfId="53" applyNumberFormat="1" applyFont="1" applyFill="1" applyBorder="1" applyAlignment="1">
      <alignment horizontal="center"/>
      <protection/>
    </xf>
    <xf numFmtId="1" fontId="25" fillId="0" borderId="36" xfId="53" applyNumberFormat="1" applyFont="1" applyFill="1" applyBorder="1" applyAlignment="1">
      <alignment horizontal="center"/>
      <protection/>
    </xf>
    <xf numFmtId="1" fontId="25" fillId="0" borderId="37" xfId="53" applyNumberFormat="1" applyFont="1" applyFill="1" applyBorder="1" applyAlignment="1">
      <alignment horizontal="center"/>
      <protection/>
    </xf>
    <xf numFmtId="1" fontId="27" fillId="0" borderId="53" xfId="53" applyNumberFormat="1" applyFont="1" applyFill="1" applyBorder="1" applyAlignment="1">
      <alignment horizontal="left"/>
      <protection/>
    </xf>
    <xf numFmtId="181" fontId="25" fillId="0" borderId="34" xfId="53" applyNumberFormat="1" applyFont="1" applyFill="1" applyBorder="1" applyAlignment="1">
      <alignment horizontal="center"/>
      <protection/>
    </xf>
    <xf numFmtId="1" fontId="25" fillId="0" borderId="53" xfId="53" applyNumberFormat="1" applyFont="1" applyFill="1" applyBorder="1" applyAlignment="1">
      <alignment horizontal="left" wrapText="1"/>
      <protection/>
    </xf>
    <xf numFmtId="0" fontId="21" fillId="0" borderId="0" xfId="54" applyFont="1" applyFill="1" applyBorder="1">
      <alignment/>
      <protection/>
    </xf>
    <xf numFmtId="0" fontId="22" fillId="0" borderId="0" xfId="54" applyFont="1" applyFill="1" applyBorder="1">
      <alignment/>
      <protection/>
    </xf>
    <xf numFmtId="0" fontId="22" fillId="0" borderId="0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center"/>
      <protection/>
    </xf>
    <xf numFmtId="0" fontId="21" fillId="0" borderId="0" xfId="54" applyFont="1" applyFill="1" applyBorder="1" applyAlignment="1">
      <alignment horizontal="left"/>
      <protection/>
    </xf>
    <xf numFmtId="0" fontId="22" fillId="0" borderId="0" xfId="54" applyFont="1" applyFill="1" applyBorder="1" applyAlignment="1">
      <alignment horizontal="left"/>
      <protection/>
    </xf>
    <xf numFmtId="0" fontId="28" fillId="0" borderId="0" xfId="54" applyFont="1" applyFill="1" applyBorder="1">
      <alignment/>
      <protection/>
    </xf>
    <xf numFmtId="0" fontId="28" fillId="0" borderId="0" xfId="54" applyFont="1" applyFill="1" applyBorder="1" applyAlignment="1">
      <alignment horizontal="center"/>
      <protection/>
    </xf>
    <xf numFmtId="182" fontId="21" fillId="0" borderId="39" xfId="54" applyNumberFormat="1" applyFont="1" applyFill="1" applyBorder="1">
      <alignment/>
      <protection/>
    </xf>
    <xf numFmtId="182" fontId="21" fillId="0" borderId="31" xfId="0" applyNumberFormat="1" applyFont="1" applyBorder="1" applyAlignment="1">
      <alignment/>
    </xf>
    <xf numFmtId="0" fontId="22" fillId="0" borderId="18" xfId="54" applyFont="1" applyFill="1" applyBorder="1" applyAlignment="1">
      <alignment horizontal="center" wrapText="1"/>
      <protection/>
    </xf>
    <xf numFmtId="0" fontId="22" fillId="0" borderId="37" xfId="54" applyFont="1" applyFill="1" applyBorder="1" applyAlignment="1">
      <alignment horizontal="center" wrapText="1"/>
      <protection/>
    </xf>
    <xf numFmtId="1" fontId="25" fillId="0" borderId="51" xfId="53" applyNumberFormat="1" applyFont="1" applyFill="1" applyBorder="1" applyAlignment="1">
      <alignment horizontal="center"/>
      <protection/>
    </xf>
    <xf numFmtId="1" fontId="25" fillId="0" borderId="54" xfId="53" applyNumberFormat="1" applyFont="1" applyFill="1" applyBorder="1" applyAlignment="1">
      <alignment horizontal="center"/>
      <protection/>
    </xf>
    <xf numFmtId="1" fontId="25" fillId="0" borderId="14" xfId="53" applyNumberFormat="1" applyFont="1" applyFill="1" applyBorder="1" applyAlignment="1">
      <alignment horizontal="center"/>
      <protection/>
    </xf>
    <xf numFmtId="1" fontId="25" fillId="0" borderId="35" xfId="53" applyNumberFormat="1" applyFont="1" applyFill="1" applyBorder="1" applyAlignment="1">
      <alignment horizontal="center"/>
      <protection/>
    </xf>
    <xf numFmtId="1" fontId="25" fillId="0" borderId="34" xfId="53" applyNumberFormat="1" applyFont="1" applyFill="1" applyBorder="1" applyAlignment="1">
      <alignment horizontal="center"/>
      <protection/>
    </xf>
    <xf numFmtId="1" fontId="25" fillId="0" borderId="36" xfId="53" applyNumberFormat="1" applyFont="1" applyFill="1" applyBorder="1" applyAlignment="1">
      <alignment horizontal="center"/>
      <protection/>
    </xf>
    <xf numFmtId="181" fontId="25" fillId="0" borderId="34" xfId="53" applyNumberFormat="1" applyFont="1" applyFill="1" applyBorder="1" applyAlignment="1">
      <alignment horizontal="center"/>
      <protection/>
    </xf>
    <xf numFmtId="0" fontId="23" fillId="0" borderId="0" xfId="54" applyFont="1" applyFill="1" applyAlignment="1">
      <alignment horizontal="center"/>
      <protection/>
    </xf>
    <xf numFmtId="0" fontId="22" fillId="0" borderId="55" xfId="54" applyFont="1" applyFill="1" applyBorder="1" applyAlignment="1">
      <alignment horizontal="center"/>
      <protection/>
    </xf>
    <xf numFmtId="0" fontId="22" fillId="0" borderId="56" xfId="54" applyFont="1" applyFill="1" applyBorder="1" applyAlignment="1">
      <alignment horizontal="center"/>
      <protection/>
    </xf>
    <xf numFmtId="0" fontId="22" fillId="0" borderId="57" xfId="54" applyFont="1" applyFill="1" applyBorder="1" applyAlignment="1">
      <alignment horizontal="center"/>
      <protection/>
    </xf>
    <xf numFmtId="0" fontId="22" fillId="0" borderId="58" xfId="54" applyFont="1" applyFill="1" applyBorder="1" applyAlignment="1">
      <alignment horizontal="center"/>
      <protection/>
    </xf>
    <xf numFmtId="0" fontId="22" fillId="0" borderId="59" xfId="54" applyFont="1" applyFill="1" applyBorder="1" applyAlignment="1">
      <alignment horizontal="center"/>
      <protection/>
    </xf>
    <xf numFmtId="1" fontId="25" fillId="0" borderId="15" xfId="53" applyNumberFormat="1" applyFont="1" applyFill="1" applyBorder="1" applyAlignment="1">
      <alignment horizontal="center"/>
      <protection/>
    </xf>
    <xf numFmtId="1" fontId="25" fillId="0" borderId="16" xfId="53" applyNumberFormat="1" applyFont="1" applyFill="1" applyBorder="1" applyAlignment="1">
      <alignment horizontal="center"/>
      <protection/>
    </xf>
    <xf numFmtId="1" fontId="25" fillId="0" borderId="52" xfId="53" applyNumberFormat="1" applyFont="1" applyFill="1" applyBorder="1" applyAlignment="1">
      <alignment horizontal="center"/>
      <protection/>
    </xf>
    <xf numFmtId="181" fontId="25" fillId="0" borderId="40" xfId="53" applyNumberFormat="1" applyFont="1" applyFill="1" applyBorder="1" applyAlignment="1">
      <alignment horizontal="center"/>
      <protection/>
    </xf>
    <xf numFmtId="0" fontId="24" fillId="0" borderId="60" xfId="54" applyFont="1" applyFill="1" applyBorder="1" applyAlignment="1">
      <alignment horizontal="center"/>
      <protection/>
    </xf>
    <xf numFmtId="0" fontId="24" fillId="0" borderId="61" xfId="54" applyFont="1" applyFill="1" applyBorder="1" applyAlignment="1">
      <alignment horizontal="center"/>
      <protection/>
    </xf>
    <xf numFmtId="0" fontId="24" fillId="0" borderId="13" xfId="54" applyFont="1" applyFill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ез непредвид надо ТЕКУЩ.РЕМ 2009-1" xfId="53"/>
    <cellStyle name="Обычный_ПЛАН текущего ремонта 201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3"/>
  <sheetViews>
    <sheetView tabSelected="1" view="pageBreakPreview" zoomScale="75" zoomScaleNormal="75" zoomScaleSheetLayoutView="75" zoomScalePageLayoutView="0" workbookViewId="0" topLeftCell="O1">
      <pane ySplit="9" topLeftCell="BM10" activePane="bottomLeft" state="frozen"/>
      <selection pane="topLeft" activeCell="G1" sqref="G1"/>
      <selection pane="bottomLeft" activeCell="AE11" sqref="AE11"/>
    </sheetView>
  </sheetViews>
  <sheetFormatPr defaultColWidth="9.140625" defaultRowHeight="18" customHeight="1"/>
  <cols>
    <col min="1" max="1" width="5.28125" style="10" customWidth="1"/>
    <col min="2" max="2" width="26.8515625" style="3" customWidth="1"/>
    <col min="3" max="3" width="7.8515625" style="2" customWidth="1"/>
    <col min="4" max="4" width="8.28125" style="2" customWidth="1"/>
    <col min="5" max="5" width="9.00390625" style="2" customWidth="1"/>
    <col min="6" max="6" width="8.7109375" style="2" customWidth="1"/>
    <col min="7" max="7" width="7.28125" style="2" customWidth="1"/>
    <col min="8" max="8" width="6.8515625" style="2" customWidth="1"/>
    <col min="9" max="9" width="7.8515625" style="2" customWidth="1"/>
    <col min="10" max="10" width="6.140625" style="2" customWidth="1"/>
    <col min="11" max="11" width="7.28125" style="2" customWidth="1"/>
    <col min="12" max="12" width="7.00390625" style="2" customWidth="1"/>
    <col min="13" max="13" width="8.421875" style="2" customWidth="1"/>
    <col min="14" max="14" width="7.8515625" style="2" customWidth="1"/>
    <col min="15" max="15" width="7.00390625" style="2" customWidth="1"/>
    <col min="16" max="16" width="7.421875" style="2" customWidth="1"/>
    <col min="17" max="17" width="6.421875" style="2" customWidth="1"/>
    <col min="18" max="18" width="7.57421875" style="2" customWidth="1"/>
    <col min="19" max="19" width="9.28125" style="2" customWidth="1"/>
    <col min="20" max="20" width="7.57421875" style="2" customWidth="1"/>
    <col min="21" max="21" width="6.8515625" style="2" customWidth="1"/>
    <col min="22" max="22" width="8.00390625" style="2" customWidth="1"/>
    <col min="23" max="23" width="8.7109375" style="2" customWidth="1"/>
    <col min="24" max="24" width="7.7109375" style="2" customWidth="1"/>
    <col min="25" max="25" width="8.421875" style="10" customWidth="1"/>
    <col min="26" max="26" width="6.421875" style="10" customWidth="1"/>
    <col min="27" max="27" width="8.00390625" style="10" customWidth="1"/>
    <col min="28" max="28" width="6.7109375" style="10" customWidth="1"/>
    <col min="29" max="29" width="10.57421875" style="10" customWidth="1"/>
    <col min="30" max="30" width="10.7109375" style="10" customWidth="1"/>
    <col min="31" max="31" width="44.140625" style="10" customWidth="1"/>
    <col min="32" max="16384" width="9.140625" style="10" customWidth="1"/>
  </cols>
  <sheetData>
    <row r="1" spans="2:24" s="1" customFormat="1" ht="18" customHeight="1">
      <c r="B1" s="1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1</v>
      </c>
      <c r="U1" s="3"/>
      <c r="V1" s="3"/>
      <c r="W1" s="2"/>
      <c r="X1" s="2"/>
    </row>
    <row r="2" spans="2:24" s="1" customFormat="1" ht="18" customHeight="1">
      <c r="B2" s="1" t="s">
        <v>2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1" t="s">
        <v>3</v>
      </c>
      <c r="W2" s="2"/>
      <c r="X2" s="2"/>
    </row>
    <row r="3" spans="2:24" s="1" customFormat="1" ht="18" customHeight="1">
      <c r="B3" s="4"/>
      <c r="C3" s="5" t="s">
        <v>4</v>
      </c>
      <c r="D3" s="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6"/>
      <c r="V3" s="6"/>
      <c r="W3" s="5" t="s">
        <v>5</v>
      </c>
      <c r="X3" s="5"/>
    </row>
    <row r="4" spans="2:28" s="1" customFormat="1" ht="18" customHeight="1">
      <c r="B4" s="6"/>
      <c r="C4" s="5"/>
      <c r="D4" s="5"/>
      <c r="E4" s="2"/>
      <c r="F4" s="7"/>
      <c r="I4" s="7"/>
      <c r="J4" s="7"/>
      <c r="K4" s="7" t="s">
        <v>6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2"/>
      <c r="X4" s="2"/>
      <c r="AB4" s="1" t="s">
        <v>7</v>
      </c>
    </row>
    <row r="5" spans="1:22" ht="18" customHeight="1">
      <c r="A5" s="8"/>
      <c r="B5" s="8"/>
      <c r="E5" s="121" t="s">
        <v>8</v>
      </c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9"/>
      <c r="U5" s="9"/>
      <c r="V5" s="9"/>
    </row>
    <row r="6" spans="1:22" ht="18" customHeight="1" thickBot="1">
      <c r="A6" s="8"/>
      <c r="B6" s="8"/>
      <c r="F6" s="121" t="s">
        <v>9</v>
      </c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1"/>
      <c r="R6" s="11"/>
      <c r="S6" s="11"/>
      <c r="T6" s="11"/>
      <c r="U6" s="12"/>
      <c r="V6" s="12"/>
    </row>
    <row r="7" spans="1:31" s="15" customFormat="1" ht="18" customHeight="1" thickBot="1">
      <c r="A7" s="13"/>
      <c r="B7" s="112" t="s">
        <v>10</v>
      </c>
      <c r="C7" s="122" t="s">
        <v>11</v>
      </c>
      <c r="D7" s="123"/>
      <c r="E7" s="124"/>
      <c r="F7" s="124"/>
      <c r="G7" s="124"/>
      <c r="H7" s="124"/>
      <c r="I7" s="124"/>
      <c r="J7" s="124"/>
      <c r="K7" s="124"/>
      <c r="L7" s="124"/>
      <c r="M7" s="124"/>
      <c r="N7" s="125"/>
      <c r="O7" s="126"/>
      <c r="P7" s="124" t="s">
        <v>12</v>
      </c>
      <c r="Q7" s="124"/>
      <c r="R7" s="124"/>
      <c r="S7" s="124"/>
      <c r="T7" s="124"/>
      <c r="U7" s="125"/>
      <c r="V7" s="125"/>
      <c r="W7" s="125"/>
      <c r="X7" s="131" t="s">
        <v>13</v>
      </c>
      <c r="Y7" s="132"/>
      <c r="Z7" s="132"/>
      <c r="AA7" s="132"/>
      <c r="AB7" s="133"/>
      <c r="AC7" s="14"/>
      <c r="AD7" s="14"/>
      <c r="AE7" s="14"/>
    </row>
    <row r="8" spans="1:31" s="23" customFormat="1" ht="64.5" customHeight="1" thickBot="1">
      <c r="A8" s="16" t="s">
        <v>14</v>
      </c>
      <c r="B8" s="113"/>
      <c r="C8" s="17" t="s">
        <v>15</v>
      </c>
      <c r="D8" s="18" t="s">
        <v>16</v>
      </c>
      <c r="E8" s="19" t="s">
        <v>17</v>
      </c>
      <c r="F8" s="19" t="s">
        <v>18</v>
      </c>
      <c r="G8" s="19" t="s">
        <v>19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24</v>
      </c>
      <c r="M8" s="19" t="s">
        <v>25</v>
      </c>
      <c r="N8" s="20" t="s">
        <v>26</v>
      </c>
      <c r="O8" s="21" t="s">
        <v>27</v>
      </c>
      <c r="P8" s="17" t="s">
        <v>28</v>
      </c>
      <c r="Q8" s="19" t="s">
        <v>29</v>
      </c>
      <c r="R8" s="19" t="s">
        <v>30</v>
      </c>
      <c r="S8" s="19" t="s">
        <v>31</v>
      </c>
      <c r="T8" s="19" t="s">
        <v>32</v>
      </c>
      <c r="U8" s="20" t="s">
        <v>33</v>
      </c>
      <c r="V8" s="20" t="s">
        <v>34</v>
      </c>
      <c r="W8" s="21" t="s">
        <v>35</v>
      </c>
      <c r="X8" s="17" t="s">
        <v>36</v>
      </c>
      <c r="Y8" s="19" t="s">
        <v>37</v>
      </c>
      <c r="Z8" s="19" t="s">
        <v>38</v>
      </c>
      <c r="AA8" s="19" t="s">
        <v>39</v>
      </c>
      <c r="AB8" s="21" t="s">
        <v>40</v>
      </c>
      <c r="AC8" s="22" t="s">
        <v>41</v>
      </c>
      <c r="AD8" s="22" t="s">
        <v>140</v>
      </c>
      <c r="AE8" s="22" t="s">
        <v>141</v>
      </c>
    </row>
    <row r="9" spans="1:31" s="15" customFormat="1" ht="18" customHeight="1" thickBot="1">
      <c r="A9" s="24" t="s">
        <v>42</v>
      </c>
      <c r="B9" s="25"/>
      <c r="C9" s="26" t="s">
        <v>43</v>
      </c>
      <c r="D9" s="27" t="s">
        <v>44</v>
      </c>
      <c r="E9" s="28" t="s">
        <v>43</v>
      </c>
      <c r="F9" s="28" t="s">
        <v>43</v>
      </c>
      <c r="G9" s="28" t="s">
        <v>45</v>
      </c>
      <c r="H9" s="28" t="s">
        <v>45</v>
      </c>
      <c r="I9" s="28" t="s">
        <v>46</v>
      </c>
      <c r="J9" s="28" t="s">
        <v>45</v>
      </c>
      <c r="K9" s="28" t="s">
        <v>45</v>
      </c>
      <c r="L9" s="28" t="s">
        <v>45</v>
      </c>
      <c r="M9" s="28" t="s">
        <v>45</v>
      </c>
      <c r="N9" s="29" t="s">
        <v>44</v>
      </c>
      <c r="O9" s="30" t="s">
        <v>45</v>
      </c>
      <c r="P9" s="26" t="s">
        <v>46</v>
      </c>
      <c r="Q9" s="28" t="s">
        <v>46</v>
      </c>
      <c r="R9" s="28" t="s">
        <v>45</v>
      </c>
      <c r="S9" s="28" t="s">
        <v>46</v>
      </c>
      <c r="T9" s="28" t="s">
        <v>46</v>
      </c>
      <c r="U9" s="29" t="s">
        <v>44</v>
      </c>
      <c r="V9" s="29" t="s">
        <v>44</v>
      </c>
      <c r="W9" s="30" t="s">
        <v>45</v>
      </c>
      <c r="X9" s="26" t="s">
        <v>43</v>
      </c>
      <c r="Y9" s="31" t="s">
        <v>43</v>
      </c>
      <c r="Z9" s="31" t="s">
        <v>45</v>
      </c>
      <c r="AA9" s="31" t="s">
        <v>45</v>
      </c>
      <c r="AB9" s="32" t="s">
        <v>46</v>
      </c>
      <c r="AC9" s="14" t="s">
        <v>47</v>
      </c>
      <c r="AD9" s="14" t="s">
        <v>47</v>
      </c>
      <c r="AE9" s="14" t="s">
        <v>47</v>
      </c>
    </row>
    <row r="10" spans="1:31" s="15" customFormat="1" ht="18" customHeight="1" thickBot="1">
      <c r="A10" s="33">
        <v>1</v>
      </c>
      <c r="B10" s="34">
        <v>2</v>
      </c>
      <c r="C10" s="33">
        <v>3</v>
      </c>
      <c r="D10" s="33">
        <v>4</v>
      </c>
      <c r="E10" s="33">
        <v>5</v>
      </c>
      <c r="F10" s="34">
        <v>6</v>
      </c>
      <c r="G10" s="33">
        <v>7</v>
      </c>
      <c r="H10" s="33">
        <v>8</v>
      </c>
      <c r="I10" s="33">
        <v>9</v>
      </c>
      <c r="J10" s="34">
        <v>10</v>
      </c>
      <c r="K10" s="33">
        <v>11</v>
      </c>
      <c r="L10" s="33">
        <v>12</v>
      </c>
      <c r="M10" s="34">
        <v>13</v>
      </c>
      <c r="N10" s="35">
        <v>14</v>
      </c>
      <c r="O10" s="33">
        <v>15</v>
      </c>
      <c r="P10" s="33">
        <v>16</v>
      </c>
      <c r="Q10" s="34">
        <v>17</v>
      </c>
      <c r="R10" s="35">
        <v>18</v>
      </c>
      <c r="S10" s="33">
        <v>19</v>
      </c>
      <c r="T10" s="33">
        <v>20</v>
      </c>
      <c r="U10" s="35">
        <v>21</v>
      </c>
      <c r="V10" s="35">
        <v>22</v>
      </c>
      <c r="W10" s="34">
        <v>23</v>
      </c>
      <c r="X10" s="33">
        <v>24</v>
      </c>
      <c r="Y10" s="36">
        <v>25</v>
      </c>
      <c r="Z10" s="36">
        <v>26</v>
      </c>
      <c r="AA10" s="37">
        <v>27</v>
      </c>
      <c r="AB10" s="38">
        <v>28</v>
      </c>
      <c r="AC10" s="39">
        <v>29</v>
      </c>
      <c r="AD10" s="39">
        <v>30</v>
      </c>
      <c r="AE10" s="39">
        <v>31</v>
      </c>
    </row>
    <row r="11" spans="1:31" s="1" customFormat="1" ht="18" customHeight="1" thickBot="1">
      <c r="A11" s="40">
        <v>1</v>
      </c>
      <c r="B11" s="41" t="s">
        <v>48</v>
      </c>
      <c r="C11" s="42">
        <v>10</v>
      </c>
      <c r="D11" s="43"/>
      <c r="E11" s="44" t="s">
        <v>49</v>
      </c>
      <c r="F11" s="44"/>
      <c r="G11" s="44"/>
      <c r="H11" s="44"/>
      <c r="I11" s="44"/>
      <c r="J11" s="44"/>
      <c r="K11" s="44"/>
      <c r="L11" s="44"/>
      <c r="M11" s="44"/>
      <c r="N11" s="45"/>
      <c r="O11" s="46"/>
      <c r="P11" s="44">
        <v>10</v>
      </c>
      <c r="Q11" s="44"/>
      <c r="R11" s="44"/>
      <c r="S11" s="44"/>
      <c r="T11" s="44"/>
      <c r="U11" s="45"/>
      <c r="V11" s="45">
        <v>10</v>
      </c>
      <c r="W11" s="45"/>
      <c r="X11" s="47"/>
      <c r="Y11" s="48"/>
      <c r="Z11" s="48"/>
      <c r="AA11" s="49">
        <v>1</v>
      </c>
      <c r="AB11" s="50">
        <v>70</v>
      </c>
      <c r="AC11" s="110">
        <v>86.23</v>
      </c>
      <c r="AD11" s="111">
        <v>85.21</v>
      </c>
      <c r="AE11" s="110" t="s">
        <v>142</v>
      </c>
    </row>
    <row r="12" spans="1:31" s="1" customFormat="1" ht="18" customHeight="1">
      <c r="A12" s="40">
        <v>2</v>
      </c>
      <c r="B12" s="41" t="s">
        <v>50</v>
      </c>
      <c r="C12" s="42"/>
      <c r="D12" s="43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46"/>
      <c r="P12" s="44">
        <v>10</v>
      </c>
      <c r="Q12" s="44">
        <v>10</v>
      </c>
      <c r="R12" s="44"/>
      <c r="S12" s="44"/>
      <c r="T12" s="44">
        <v>30</v>
      </c>
      <c r="U12" s="45">
        <v>10</v>
      </c>
      <c r="V12" s="45">
        <v>10</v>
      </c>
      <c r="W12" s="45"/>
      <c r="X12" s="42"/>
      <c r="Y12" s="51"/>
      <c r="Z12" s="51"/>
      <c r="AA12" s="52"/>
      <c r="AB12" s="53"/>
      <c r="AC12" s="54">
        <v>54.21</v>
      </c>
      <c r="AD12" s="54">
        <v>49.02</v>
      </c>
      <c r="AE12" s="110" t="s">
        <v>142</v>
      </c>
    </row>
    <row r="13" spans="1:31" ht="18" customHeight="1">
      <c r="A13" s="40">
        <v>3</v>
      </c>
      <c r="B13" s="41" t="s">
        <v>51</v>
      </c>
      <c r="C13" s="42">
        <v>8</v>
      </c>
      <c r="D13" s="43">
        <v>20</v>
      </c>
      <c r="E13" s="44"/>
      <c r="F13" s="44"/>
      <c r="G13" s="44"/>
      <c r="H13" s="44"/>
      <c r="I13" s="44"/>
      <c r="J13" s="44">
        <v>3</v>
      </c>
      <c r="K13" s="44"/>
      <c r="L13" s="44"/>
      <c r="M13" s="44"/>
      <c r="N13" s="45"/>
      <c r="O13" s="46">
        <v>3</v>
      </c>
      <c r="P13" s="44"/>
      <c r="Q13" s="44"/>
      <c r="R13" s="44"/>
      <c r="S13" s="44"/>
      <c r="T13" s="44"/>
      <c r="U13" s="45"/>
      <c r="V13" s="45"/>
      <c r="W13" s="45"/>
      <c r="X13" s="42"/>
      <c r="Y13" s="55"/>
      <c r="Z13" s="55"/>
      <c r="AA13" s="56"/>
      <c r="AB13" s="57"/>
      <c r="AC13" s="58">
        <v>26.907</v>
      </c>
      <c r="AD13" s="58">
        <v>22.73</v>
      </c>
      <c r="AE13" s="110" t="s">
        <v>142</v>
      </c>
    </row>
    <row r="14" spans="1:31" ht="18" customHeight="1">
      <c r="A14" s="40">
        <v>4</v>
      </c>
      <c r="B14" s="41" t="s">
        <v>52</v>
      </c>
      <c r="C14" s="42"/>
      <c r="D14" s="43"/>
      <c r="E14" s="44"/>
      <c r="F14" s="44"/>
      <c r="G14" s="44"/>
      <c r="H14" s="44"/>
      <c r="I14" s="44"/>
      <c r="J14" s="44"/>
      <c r="K14" s="44"/>
      <c r="L14" s="44"/>
      <c r="M14" s="44"/>
      <c r="N14" s="45"/>
      <c r="O14" s="46"/>
      <c r="P14" s="44">
        <v>5</v>
      </c>
      <c r="Q14" s="44"/>
      <c r="R14" s="44"/>
      <c r="S14" s="44"/>
      <c r="T14" s="44"/>
      <c r="U14" s="45"/>
      <c r="V14" s="45"/>
      <c r="W14" s="45"/>
      <c r="X14" s="42"/>
      <c r="Y14" s="55"/>
      <c r="Z14" s="55"/>
      <c r="AA14" s="56"/>
      <c r="AB14" s="57"/>
      <c r="AC14" s="58">
        <v>3.665</v>
      </c>
      <c r="AD14" s="58">
        <v>1.699</v>
      </c>
      <c r="AE14" s="110" t="s">
        <v>142</v>
      </c>
    </row>
    <row r="15" spans="1:31" ht="18" customHeight="1">
      <c r="A15" s="40">
        <v>5</v>
      </c>
      <c r="B15" s="41" t="s">
        <v>53</v>
      </c>
      <c r="C15" s="42"/>
      <c r="D15" s="43"/>
      <c r="E15" s="59">
        <v>100</v>
      </c>
      <c r="F15" s="44"/>
      <c r="G15" s="44"/>
      <c r="H15" s="44"/>
      <c r="I15" s="44">
        <v>400</v>
      </c>
      <c r="J15" s="44"/>
      <c r="K15" s="44"/>
      <c r="L15" s="44"/>
      <c r="M15" s="44"/>
      <c r="N15" s="45"/>
      <c r="O15" s="46"/>
      <c r="P15" s="44"/>
      <c r="Q15" s="44"/>
      <c r="R15" s="44"/>
      <c r="S15" s="44"/>
      <c r="T15" s="44"/>
      <c r="U15" s="45"/>
      <c r="V15" s="45"/>
      <c r="W15" s="45"/>
      <c r="X15" s="42">
        <v>10</v>
      </c>
      <c r="Y15" s="55"/>
      <c r="Z15" s="55"/>
      <c r="AA15" s="56"/>
      <c r="AB15" s="57"/>
      <c r="AC15" s="58">
        <v>157.143</v>
      </c>
      <c r="AD15" s="58">
        <v>180.808</v>
      </c>
      <c r="AE15" s="110" t="s">
        <v>142</v>
      </c>
    </row>
    <row r="16" spans="1:31" ht="18" customHeight="1">
      <c r="A16" s="40">
        <v>6</v>
      </c>
      <c r="B16" s="41" t="s">
        <v>54</v>
      </c>
      <c r="C16" s="42">
        <v>10</v>
      </c>
      <c r="D16" s="43"/>
      <c r="E16" s="44"/>
      <c r="F16" s="44"/>
      <c r="G16" s="44"/>
      <c r="H16" s="44"/>
      <c r="I16" s="44"/>
      <c r="J16" s="44"/>
      <c r="K16" s="44"/>
      <c r="L16" s="44"/>
      <c r="M16" s="44"/>
      <c r="N16" s="45">
        <v>30</v>
      </c>
      <c r="O16" s="46"/>
      <c r="P16" s="44"/>
      <c r="Q16" s="44"/>
      <c r="R16" s="44"/>
      <c r="S16" s="44"/>
      <c r="T16" s="44">
        <v>50</v>
      </c>
      <c r="U16" s="45"/>
      <c r="V16" s="45"/>
      <c r="W16" s="45"/>
      <c r="X16" s="42"/>
      <c r="Y16" s="55"/>
      <c r="Z16" s="55"/>
      <c r="AA16" s="56"/>
      <c r="AB16" s="57"/>
      <c r="AC16" s="58">
        <v>48.35</v>
      </c>
      <c r="AD16" s="58">
        <v>67.231</v>
      </c>
      <c r="AE16" s="110" t="s">
        <v>142</v>
      </c>
    </row>
    <row r="17" spans="1:31" ht="18" customHeight="1">
      <c r="A17" s="40">
        <v>7</v>
      </c>
      <c r="B17" s="41" t="s">
        <v>55</v>
      </c>
      <c r="C17" s="42"/>
      <c r="D17" s="43"/>
      <c r="E17" s="44"/>
      <c r="F17" s="44"/>
      <c r="G17" s="44"/>
      <c r="H17" s="44"/>
      <c r="I17" s="44"/>
      <c r="J17" s="44"/>
      <c r="K17" s="44"/>
      <c r="L17" s="44"/>
      <c r="M17" s="44"/>
      <c r="N17" s="45"/>
      <c r="O17" s="46"/>
      <c r="P17" s="44"/>
      <c r="Q17" s="44"/>
      <c r="R17" s="44"/>
      <c r="S17" s="44"/>
      <c r="T17" s="44"/>
      <c r="U17" s="45"/>
      <c r="V17" s="45"/>
      <c r="W17" s="45"/>
      <c r="X17" s="42"/>
      <c r="Y17" s="55"/>
      <c r="Z17" s="55"/>
      <c r="AA17" s="56">
        <v>10</v>
      </c>
      <c r="AB17" s="57"/>
      <c r="AC17" s="58">
        <v>10</v>
      </c>
      <c r="AD17" s="58">
        <v>6.358</v>
      </c>
      <c r="AE17" s="110" t="s">
        <v>142</v>
      </c>
    </row>
    <row r="18" spans="1:31" ht="18" customHeight="1">
      <c r="A18" s="40">
        <v>8</v>
      </c>
      <c r="B18" s="41" t="s">
        <v>56</v>
      </c>
      <c r="C18" s="42">
        <v>20</v>
      </c>
      <c r="D18" s="43"/>
      <c r="E18" s="44"/>
      <c r="F18" s="44"/>
      <c r="G18" s="44"/>
      <c r="H18" s="44"/>
      <c r="I18" s="44"/>
      <c r="J18" s="44"/>
      <c r="K18" s="44"/>
      <c r="L18" s="44"/>
      <c r="M18" s="44"/>
      <c r="N18" s="45"/>
      <c r="O18" s="46"/>
      <c r="P18" s="44"/>
      <c r="Q18" s="44"/>
      <c r="R18" s="44"/>
      <c r="S18" s="44"/>
      <c r="T18" s="44"/>
      <c r="U18" s="45"/>
      <c r="V18" s="45"/>
      <c r="W18" s="45"/>
      <c r="X18" s="42"/>
      <c r="Y18" s="55"/>
      <c r="Z18" s="55"/>
      <c r="AA18" s="56"/>
      <c r="AB18" s="57"/>
      <c r="AC18" s="58">
        <v>9.26</v>
      </c>
      <c r="AD18" s="58">
        <v>10.793</v>
      </c>
      <c r="AE18" s="110" t="s">
        <v>142</v>
      </c>
    </row>
    <row r="19" spans="1:31" ht="18" customHeight="1">
      <c r="A19" s="40">
        <v>9</v>
      </c>
      <c r="B19" s="41" t="s">
        <v>57</v>
      </c>
      <c r="C19" s="42">
        <v>20</v>
      </c>
      <c r="D19" s="43"/>
      <c r="E19" s="44"/>
      <c r="F19" s="44"/>
      <c r="G19" s="44"/>
      <c r="H19" s="44"/>
      <c r="I19" s="44"/>
      <c r="J19" s="44"/>
      <c r="K19" s="44"/>
      <c r="L19" s="44"/>
      <c r="M19" s="44"/>
      <c r="N19" s="45"/>
      <c r="O19" s="46"/>
      <c r="P19" s="44"/>
      <c r="Q19" s="44"/>
      <c r="R19" s="44"/>
      <c r="S19" s="44"/>
      <c r="T19" s="44"/>
      <c r="U19" s="45"/>
      <c r="V19" s="45"/>
      <c r="W19" s="45"/>
      <c r="X19" s="42">
        <v>2</v>
      </c>
      <c r="Y19" s="55"/>
      <c r="Z19" s="55"/>
      <c r="AA19" s="56"/>
      <c r="AB19" s="57"/>
      <c r="AC19" s="58">
        <v>9.546</v>
      </c>
      <c r="AD19" s="58">
        <v>6.359</v>
      </c>
      <c r="AE19" s="110" t="s">
        <v>142</v>
      </c>
    </row>
    <row r="20" spans="1:31" s="1" customFormat="1" ht="18" customHeight="1">
      <c r="A20" s="40">
        <v>10</v>
      </c>
      <c r="B20" s="41" t="s">
        <v>58</v>
      </c>
      <c r="C20" s="42"/>
      <c r="D20" s="43"/>
      <c r="E20" s="44"/>
      <c r="F20" s="44"/>
      <c r="G20" s="44"/>
      <c r="H20" s="44"/>
      <c r="I20" s="44">
        <v>250</v>
      </c>
      <c r="J20" s="44"/>
      <c r="K20" s="44"/>
      <c r="L20" s="44"/>
      <c r="M20" s="44"/>
      <c r="N20" s="45"/>
      <c r="O20" s="46"/>
      <c r="P20" s="44"/>
      <c r="Q20" s="44"/>
      <c r="R20" s="44">
        <v>1</v>
      </c>
      <c r="S20" s="44"/>
      <c r="T20" s="44"/>
      <c r="U20" s="45"/>
      <c r="V20" s="45"/>
      <c r="W20" s="45"/>
      <c r="X20" s="42"/>
      <c r="Y20" s="51"/>
      <c r="Z20" s="51"/>
      <c r="AA20" s="52">
        <v>1</v>
      </c>
      <c r="AB20" s="53"/>
      <c r="AC20" s="54">
        <v>147</v>
      </c>
      <c r="AD20" s="54">
        <v>145.843</v>
      </c>
      <c r="AE20" s="110" t="s">
        <v>142</v>
      </c>
    </row>
    <row r="21" spans="1:31" s="1" customFormat="1" ht="18" customHeight="1">
      <c r="A21" s="40">
        <v>11</v>
      </c>
      <c r="B21" s="41" t="s">
        <v>59</v>
      </c>
      <c r="C21" s="42"/>
      <c r="D21" s="43"/>
      <c r="E21" s="44"/>
      <c r="F21" s="44"/>
      <c r="G21" s="44"/>
      <c r="H21" s="44"/>
      <c r="I21" s="44"/>
      <c r="J21" s="44"/>
      <c r="K21" s="44"/>
      <c r="L21" s="44"/>
      <c r="M21" s="44"/>
      <c r="N21" s="45"/>
      <c r="O21" s="46"/>
      <c r="P21" s="44"/>
      <c r="Q21" s="44"/>
      <c r="R21" s="44"/>
      <c r="S21" s="44">
        <v>15</v>
      </c>
      <c r="T21" s="44"/>
      <c r="U21" s="45"/>
      <c r="V21" s="45"/>
      <c r="W21" s="45"/>
      <c r="X21" s="42"/>
      <c r="Y21" s="51"/>
      <c r="Z21" s="51"/>
      <c r="AA21" s="52">
        <v>1</v>
      </c>
      <c r="AB21" s="53"/>
      <c r="AC21" s="54">
        <v>49.51</v>
      </c>
      <c r="AD21" s="54">
        <v>49.153</v>
      </c>
      <c r="AE21" s="110" t="s">
        <v>142</v>
      </c>
    </row>
    <row r="22" spans="1:31" s="1" customFormat="1" ht="18" customHeight="1">
      <c r="A22" s="40">
        <v>12</v>
      </c>
      <c r="B22" s="41" t="s">
        <v>60</v>
      </c>
      <c r="C22" s="42"/>
      <c r="D22" s="43"/>
      <c r="E22" s="44">
        <v>100</v>
      </c>
      <c r="F22" s="44"/>
      <c r="G22" s="44"/>
      <c r="H22" s="44"/>
      <c r="I22" s="44"/>
      <c r="J22" s="44"/>
      <c r="K22" s="44"/>
      <c r="L22" s="44"/>
      <c r="M22" s="44"/>
      <c r="N22" s="45"/>
      <c r="O22" s="46"/>
      <c r="P22" s="44"/>
      <c r="Q22" s="44"/>
      <c r="R22" s="44"/>
      <c r="S22" s="44"/>
      <c r="T22" s="44"/>
      <c r="U22" s="45"/>
      <c r="V22" s="45"/>
      <c r="W22" s="45"/>
      <c r="X22" s="42"/>
      <c r="Y22" s="51"/>
      <c r="Z22" s="51"/>
      <c r="AA22" s="52"/>
      <c r="AB22" s="53"/>
      <c r="AC22" s="54">
        <v>48.8</v>
      </c>
      <c r="AD22" s="54">
        <v>35.365</v>
      </c>
      <c r="AE22" s="110" t="s">
        <v>142</v>
      </c>
    </row>
    <row r="23" spans="1:31" s="1" customFormat="1" ht="18" customHeight="1">
      <c r="A23" s="40">
        <v>13</v>
      </c>
      <c r="B23" s="41" t="s">
        <v>61</v>
      </c>
      <c r="C23" s="42">
        <v>20</v>
      </c>
      <c r="D23" s="43"/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46"/>
      <c r="P23" s="44"/>
      <c r="Q23" s="44"/>
      <c r="R23" s="44">
        <v>1</v>
      </c>
      <c r="S23" s="44"/>
      <c r="T23" s="44"/>
      <c r="U23" s="45"/>
      <c r="V23" s="45"/>
      <c r="W23" s="45"/>
      <c r="X23" s="42"/>
      <c r="Y23" s="51"/>
      <c r="Z23" s="51"/>
      <c r="AA23" s="52"/>
      <c r="AB23" s="53"/>
      <c r="AC23" s="54">
        <v>49.26</v>
      </c>
      <c r="AD23" s="54">
        <v>63.839</v>
      </c>
      <c r="AE23" s="110" t="s">
        <v>142</v>
      </c>
    </row>
    <row r="24" spans="1:31" s="1" customFormat="1" ht="18" customHeight="1">
      <c r="A24" s="40">
        <v>14</v>
      </c>
      <c r="B24" s="41" t="s">
        <v>62</v>
      </c>
      <c r="C24" s="42"/>
      <c r="D24" s="43"/>
      <c r="E24" s="44"/>
      <c r="F24" s="44"/>
      <c r="G24" s="44">
        <v>3</v>
      </c>
      <c r="H24" s="44"/>
      <c r="I24" s="44"/>
      <c r="J24" s="44"/>
      <c r="K24" s="44"/>
      <c r="L24" s="44"/>
      <c r="M24" s="44"/>
      <c r="N24" s="45"/>
      <c r="O24" s="46"/>
      <c r="P24" s="44"/>
      <c r="Q24" s="44"/>
      <c r="R24" s="44"/>
      <c r="S24" s="44"/>
      <c r="T24" s="44"/>
      <c r="U24" s="45"/>
      <c r="V24" s="45"/>
      <c r="W24" s="45"/>
      <c r="X24" s="42"/>
      <c r="Y24" s="51"/>
      <c r="Z24" s="51"/>
      <c r="AA24" s="52"/>
      <c r="AB24" s="53"/>
      <c r="AC24" s="54">
        <v>186</v>
      </c>
      <c r="AD24" s="54">
        <v>216.34</v>
      </c>
      <c r="AE24" s="110" t="s">
        <v>142</v>
      </c>
    </row>
    <row r="25" spans="1:31" s="1" customFormat="1" ht="18" customHeight="1">
      <c r="A25" s="40">
        <v>15</v>
      </c>
      <c r="B25" s="41" t="s">
        <v>63</v>
      </c>
      <c r="C25" s="42">
        <v>200</v>
      </c>
      <c r="D25" s="43">
        <v>10</v>
      </c>
      <c r="E25" s="44"/>
      <c r="F25" s="44">
        <v>18</v>
      </c>
      <c r="G25" s="44">
        <v>3</v>
      </c>
      <c r="H25" s="44"/>
      <c r="I25" s="44"/>
      <c r="J25" s="44"/>
      <c r="K25" s="44">
        <v>1</v>
      </c>
      <c r="L25" s="44">
        <v>1</v>
      </c>
      <c r="M25" s="44"/>
      <c r="N25" s="45">
        <v>3</v>
      </c>
      <c r="O25" s="46">
        <v>1</v>
      </c>
      <c r="P25" s="44"/>
      <c r="Q25" s="44"/>
      <c r="R25" s="44"/>
      <c r="S25" s="44"/>
      <c r="T25" s="44"/>
      <c r="U25" s="45"/>
      <c r="V25" s="45"/>
      <c r="W25" s="45"/>
      <c r="X25" s="42"/>
      <c r="Y25" s="51"/>
      <c r="Z25" s="51"/>
      <c r="AA25" s="52"/>
      <c r="AB25" s="53"/>
      <c r="AC25" s="54">
        <v>305.999</v>
      </c>
      <c r="AD25" s="54">
        <v>358.138</v>
      </c>
      <c r="AE25" s="110" t="s">
        <v>142</v>
      </c>
    </row>
    <row r="26" spans="1:31" s="1" customFormat="1" ht="18" customHeight="1">
      <c r="A26" s="40">
        <v>16</v>
      </c>
      <c r="B26" s="41" t="s">
        <v>64</v>
      </c>
      <c r="C26" s="42">
        <v>15</v>
      </c>
      <c r="D26" s="43">
        <v>5</v>
      </c>
      <c r="E26" s="44"/>
      <c r="F26" s="44">
        <v>16</v>
      </c>
      <c r="G26" s="44"/>
      <c r="H26" s="44"/>
      <c r="I26" s="44"/>
      <c r="J26" s="44"/>
      <c r="K26" s="44"/>
      <c r="L26" s="44"/>
      <c r="M26" s="44"/>
      <c r="N26" s="45">
        <v>15</v>
      </c>
      <c r="O26" s="46"/>
      <c r="P26" s="44"/>
      <c r="Q26" s="44"/>
      <c r="R26" s="44"/>
      <c r="S26" s="44"/>
      <c r="T26" s="44"/>
      <c r="U26" s="45"/>
      <c r="V26" s="45"/>
      <c r="W26" s="45"/>
      <c r="X26" s="42"/>
      <c r="Y26" s="51">
        <v>5</v>
      </c>
      <c r="Z26" s="51"/>
      <c r="AA26" s="52"/>
      <c r="AB26" s="53"/>
      <c r="AC26" s="54">
        <v>28.254</v>
      </c>
      <c r="AD26" s="54">
        <v>17.42</v>
      </c>
      <c r="AE26" s="110" t="s">
        <v>142</v>
      </c>
    </row>
    <row r="27" spans="1:31" s="1" customFormat="1" ht="18" customHeight="1">
      <c r="A27" s="40">
        <v>17</v>
      </c>
      <c r="B27" s="41" t="s">
        <v>65</v>
      </c>
      <c r="C27" s="42"/>
      <c r="D27" s="43"/>
      <c r="E27" s="44"/>
      <c r="F27" s="44">
        <v>8</v>
      </c>
      <c r="G27" s="44"/>
      <c r="H27" s="44"/>
      <c r="I27" s="44"/>
      <c r="J27" s="44"/>
      <c r="K27" s="44"/>
      <c r="L27" s="44"/>
      <c r="M27" s="44"/>
      <c r="N27" s="45"/>
      <c r="O27" s="46">
        <v>3</v>
      </c>
      <c r="P27" s="44"/>
      <c r="Q27" s="44"/>
      <c r="R27" s="44"/>
      <c r="S27" s="44"/>
      <c r="T27" s="44"/>
      <c r="U27" s="45">
        <v>15</v>
      </c>
      <c r="V27" s="45"/>
      <c r="W27" s="45"/>
      <c r="X27" s="42">
        <v>20</v>
      </c>
      <c r="Y27" s="51">
        <v>2</v>
      </c>
      <c r="Z27" s="51"/>
      <c r="AA27" s="52"/>
      <c r="AB27" s="53">
        <v>10</v>
      </c>
      <c r="AC27" s="54">
        <v>15.842</v>
      </c>
      <c r="AD27" s="54">
        <v>14.896</v>
      </c>
      <c r="AE27" s="110" t="s">
        <v>142</v>
      </c>
    </row>
    <row r="28" spans="1:31" s="1" customFormat="1" ht="18" customHeight="1">
      <c r="A28" s="40">
        <v>18</v>
      </c>
      <c r="B28" s="41" t="s">
        <v>66</v>
      </c>
      <c r="C28" s="42"/>
      <c r="D28" s="43"/>
      <c r="E28" s="44">
        <v>200</v>
      </c>
      <c r="F28" s="44"/>
      <c r="G28" s="44"/>
      <c r="H28" s="44"/>
      <c r="I28" s="44"/>
      <c r="J28" s="44"/>
      <c r="K28" s="44"/>
      <c r="L28" s="44"/>
      <c r="M28" s="44"/>
      <c r="N28" s="45"/>
      <c r="O28" s="46"/>
      <c r="P28" s="44"/>
      <c r="Q28" s="44"/>
      <c r="R28" s="44"/>
      <c r="S28" s="44">
        <v>10</v>
      </c>
      <c r="T28" s="44"/>
      <c r="U28" s="45"/>
      <c r="V28" s="45"/>
      <c r="W28" s="45"/>
      <c r="X28" s="42"/>
      <c r="Y28" s="51"/>
      <c r="Z28" s="51"/>
      <c r="AA28" s="52"/>
      <c r="AB28" s="53"/>
      <c r="AC28" s="54">
        <v>103.94</v>
      </c>
      <c r="AD28" s="54">
        <v>75.883</v>
      </c>
      <c r="AE28" s="110" t="s">
        <v>142</v>
      </c>
    </row>
    <row r="29" spans="1:31" s="1" customFormat="1" ht="18" customHeight="1">
      <c r="A29" s="40">
        <v>19</v>
      </c>
      <c r="B29" s="41" t="s">
        <v>67</v>
      </c>
      <c r="C29" s="42">
        <v>15</v>
      </c>
      <c r="D29" s="43">
        <v>80</v>
      </c>
      <c r="E29" s="44"/>
      <c r="F29" s="44">
        <v>100</v>
      </c>
      <c r="G29" s="44"/>
      <c r="H29" s="44"/>
      <c r="I29" s="44"/>
      <c r="J29" s="44"/>
      <c r="K29" s="44"/>
      <c r="L29" s="44"/>
      <c r="M29" s="44"/>
      <c r="N29" s="45"/>
      <c r="O29" s="46"/>
      <c r="P29" s="44"/>
      <c r="Q29" s="44"/>
      <c r="R29" s="44"/>
      <c r="S29" s="44">
        <v>20</v>
      </c>
      <c r="T29" s="44">
        <v>20</v>
      </c>
      <c r="U29" s="45"/>
      <c r="V29" s="45">
        <v>30</v>
      </c>
      <c r="W29" s="45"/>
      <c r="X29" s="42"/>
      <c r="Y29" s="51"/>
      <c r="Z29" s="51"/>
      <c r="AA29" s="52"/>
      <c r="AB29" s="53"/>
      <c r="AC29" s="54">
        <v>162.705</v>
      </c>
      <c r="AD29" s="54">
        <v>206.894</v>
      </c>
      <c r="AE29" s="110" t="s">
        <v>142</v>
      </c>
    </row>
    <row r="30" spans="1:31" s="1" customFormat="1" ht="18" customHeight="1">
      <c r="A30" s="40">
        <v>20</v>
      </c>
      <c r="B30" s="41" t="s">
        <v>68</v>
      </c>
      <c r="C30" s="42">
        <v>20</v>
      </c>
      <c r="D30" s="43"/>
      <c r="E30" s="44"/>
      <c r="F30" s="44"/>
      <c r="G30" s="44"/>
      <c r="H30" s="44"/>
      <c r="I30" s="44"/>
      <c r="J30" s="44"/>
      <c r="K30" s="44"/>
      <c r="L30" s="44"/>
      <c r="M30" s="44"/>
      <c r="N30" s="45"/>
      <c r="O30" s="46"/>
      <c r="P30" s="44"/>
      <c r="Q30" s="44"/>
      <c r="R30" s="44"/>
      <c r="S30" s="44"/>
      <c r="T30" s="44"/>
      <c r="U30" s="45"/>
      <c r="V30" s="45"/>
      <c r="W30" s="45"/>
      <c r="X30" s="42"/>
      <c r="Y30" s="51"/>
      <c r="Z30" s="51"/>
      <c r="AA30" s="52"/>
      <c r="AB30" s="53"/>
      <c r="AC30" s="54">
        <v>9.26</v>
      </c>
      <c r="AD30" s="54">
        <v>10.68</v>
      </c>
      <c r="AE30" s="110" t="s">
        <v>142</v>
      </c>
    </row>
    <row r="31" spans="1:31" s="1" customFormat="1" ht="18" customHeight="1">
      <c r="A31" s="40">
        <v>21</v>
      </c>
      <c r="B31" s="41" t="s">
        <v>69</v>
      </c>
      <c r="C31" s="42"/>
      <c r="D31" s="43"/>
      <c r="E31" s="44"/>
      <c r="F31" s="44"/>
      <c r="G31" s="44"/>
      <c r="H31" s="44"/>
      <c r="I31" s="44"/>
      <c r="J31" s="44"/>
      <c r="K31" s="44"/>
      <c r="L31" s="44"/>
      <c r="M31" s="44"/>
      <c r="N31" s="45"/>
      <c r="O31" s="46"/>
      <c r="P31" s="44"/>
      <c r="Q31" s="44"/>
      <c r="R31" s="44"/>
      <c r="S31" s="44"/>
      <c r="T31" s="44">
        <v>15</v>
      </c>
      <c r="U31" s="45"/>
      <c r="V31" s="45"/>
      <c r="W31" s="45"/>
      <c r="X31" s="42"/>
      <c r="Y31" s="51"/>
      <c r="Z31" s="51"/>
      <c r="AA31" s="52"/>
      <c r="AB31" s="53"/>
      <c r="AC31" s="54">
        <v>9.57</v>
      </c>
      <c r="AD31" s="54">
        <v>10.917</v>
      </c>
      <c r="AE31" s="110" t="s">
        <v>142</v>
      </c>
    </row>
    <row r="32" spans="1:31" s="1" customFormat="1" ht="18" customHeight="1">
      <c r="A32" s="40">
        <v>22</v>
      </c>
      <c r="B32" s="41" t="s">
        <v>70</v>
      </c>
      <c r="C32" s="42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5"/>
      <c r="O32" s="46"/>
      <c r="P32" s="44"/>
      <c r="Q32" s="44"/>
      <c r="R32" s="44"/>
      <c r="S32" s="44">
        <v>10</v>
      </c>
      <c r="T32" s="44"/>
      <c r="U32" s="45"/>
      <c r="V32" s="45"/>
      <c r="W32" s="45"/>
      <c r="X32" s="42"/>
      <c r="Y32" s="51"/>
      <c r="Z32" s="51"/>
      <c r="AA32" s="52"/>
      <c r="AB32" s="53"/>
      <c r="AC32" s="54">
        <v>6.34</v>
      </c>
      <c r="AD32" s="54">
        <v>5.521</v>
      </c>
      <c r="AE32" s="110" t="s">
        <v>142</v>
      </c>
    </row>
    <row r="33" spans="1:31" s="1" customFormat="1" ht="18" customHeight="1">
      <c r="A33" s="40">
        <v>23</v>
      </c>
      <c r="B33" s="41" t="s">
        <v>71</v>
      </c>
      <c r="C33" s="42"/>
      <c r="D33" s="43">
        <v>10</v>
      </c>
      <c r="E33" s="44"/>
      <c r="F33" s="44"/>
      <c r="G33" s="44"/>
      <c r="H33" s="44"/>
      <c r="I33" s="44"/>
      <c r="J33" s="44"/>
      <c r="K33" s="44"/>
      <c r="L33" s="44"/>
      <c r="M33" s="44"/>
      <c r="N33" s="45"/>
      <c r="O33" s="46">
        <v>1</v>
      </c>
      <c r="P33" s="44"/>
      <c r="Q33" s="44"/>
      <c r="R33" s="44"/>
      <c r="S33" s="44">
        <v>5</v>
      </c>
      <c r="T33" s="44"/>
      <c r="U33" s="45"/>
      <c r="V33" s="45">
        <v>30</v>
      </c>
      <c r="W33" s="45"/>
      <c r="X33" s="42"/>
      <c r="Y33" s="51"/>
      <c r="Z33" s="51"/>
      <c r="AA33" s="52"/>
      <c r="AB33" s="53"/>
      <c r="AC33" s="54">
        <v>13.45</v>
      </c>
      <c r="AD33" s="54">
        <v>14.981</v>
      </c>
      <c r="AE33" s="110" t="s">
        <v>142</v>
      </c>
    </row>
    <row r="34" spans="1:31" s="1" customFormat="1" ht="18" customHeight="1">
      <c r="A34" s="40">
        <v>24</v>
      </c>
      <c r="B34" s="41" t="s">
        <v>72</v>
      </c>
      <c r="C34" s="42"/>
      <c r="D34" s="43"/>
      <c r="E34" s="44"/>
      <c r="F34" s="44"/>
      <c r="G34" s="44"/>
      <c r="H34" s="44"/>
      <c r="I34" s="44"/>
      <c r="J34" s="44"/>
      <c r="K34" s="44"/>
      <c r="L34" s="44"/>
      <c r="M34" s="44"/>
      <c r="N34" s="45"/>
      <c r="O34" s="46"/>
      <c r="P34" s="44"/>
      <c r="Q34" s="44"/>
      <c r="R34" s="44"/>
      <c r="S34" s="44">
        <v>18</v>
      </c>
      <c r="T34" s="44"/>
      <c r="U34" s="45"/>
      <c r="V34" s="45"/>
      <c r="W34" s="45"/>
      <c r="X34" s="42">
        <v>38</v>
      </c>
      <c r="Y34" s="51">
        <v>5</v>
      </c>
      <c r="Z34" s="51"/>
      <c r="AA34" s="52"/>
      <c r="AB34" s="53"/>
      <c r="AC34" s="54">
        <v>18.901</v>
      </c>
      <c r="AD34" s="54">
        <v>16.534</v>
      </c>
      <c r="AE34" s="110" t="s">
        <v>142</v>
      </c>
    </row>
    <row r="35" spans="1:31" s="1" customFormat="1" ht="18" customHeight="1">
      <c r="A35" s="40">
        <v>25</v>
      </c>
      <c r="B35" s="41" t="s">
        <v>73</v>
      </c>
      <c r="C35" s="42">
        <v>10</v>
      </c>
      <c r="D35" s="43"/>
      <c r="E35" s="44"/>
      <c r="F35" s="44"/>
      <c r="G35" s="44"/>
      <c r="H35" s="44"/>
      <c r="I35" s="44"/>
      <c r="J35" s="44"/>
      <c r="K35" s="44"/>
      <c r="L35" s="44"/>
      <c r="M35" s="44"/>
      <c r="N35" s="45"/>
      <c r="O35" s="46"/>
      <c r="P35" s="44"/>
      <c r="Q35" s="44"/>
      <c r="R35" s="44"/>
      <c r="S35" s="44"/>
      <c r="T35" s="44"/>
      <c r="U35" s="45"/>
      <c r="V35" s="45">
        <v>70</v>
      </c>
      <c r="W35" s="45"/>
      <c r="X35" s="42"/>
      <c r="Y35" s="51"/>
      <c r="Z35" s="51"/>
      <c r="AA35" s="52"/>
      <c r="AB35" s="53"/>
      <c r="AC35" s="54">
        <v>15.27</v>
      </c>
      <c r="AD35" s="54">
        <v>14.181</v>
      </c>
      <c r="AE35" s="110" t="s">
        <v>142</v>
      </c>
    </row>
    <row r="36" spans="1:31" s="1" customFormat="1" ht="18" customHeight="1">
      <c r="A36" s="40">
        <v>26</v>
      </c>
      <c r="B36" s="41" t="s">
        <v>74</v>
      </c>
      <c r="C36" s="42"/>
      <c r="D36" s="43"/>
      <c r="E36" s="44"/>
      <c r="F36" s="44">
        <v>100</v>
      </c>
      <c r="G36" s="44"/>
      <c r="H36" s="44"/>
      <c r="I36" s="44"/>
      <c r="J36" s="44"/>
      <c r="K36" s="44"/>
      <c r="L36" s="44"/>
      <c r="M36" s="44"/>
      <c r="N36" s="45"/>
      <c r="O36" s="46"/>
      <c r="P36" s="44"/>
      <c r="Q36" s="44"/>
      <c r="R36" s="44"/>
      <c r="S36" s="44"/>
      <c r="T36" s="44"/>
      <c r="U36" s="45"/>
      <c r="V36" s="45">
        <v>30</v>
      </c>
      <c r="W36" s="45"/>
      <c r="X36" s="42"/>
      <c r="Y36" s="51"/>
      <c r="Z36" s="51"/>
      <c r="AA36" s="52"/>
      <c r="AB36" s="53"/>
      <c r="AC36" s="54">
        <v>61.26</v>
      </c>
      <c r="AD36" s="54">
        <v>170.835</v>
      </c>
      <c r="AE36" s="110" t="s">
        <v>142</v>
      </c>
    </row>
    <row r="37" spans="1:31" s="1" customFormat="1" ht="18" customHeight="1">
      <c r="A37" s="40">
        <v>27</v>
      </c>
      <c r="B37" s="41" t="s">
        <v>75</v>
      </c>
      <c r="C37" s="60"/>
      <c r="D37" s="61"/>
      <c r="E37" s="62"/>
      <c r="F37" s="44"/>
      <c r="G37" s="62"/>
      <c r="H37" s="62"/>
      <c r="I37" s="62"/>
      <c r="J37" s="62"/>
      <c r="K37" s="44"/>
      <c r="L37" s="44"/>
      <c r="M37" s="44"/>
      <c r="N37" s="45"/>
      <c r="O37" s="46"/>
      <c r="P37" s="44"/>
      <c r="Q37" s="44"/>
      <c r="R37" s="44"/>
      <c r="S37" s="44"/>
      <c r="T37" s="44"/>
      <c r="U37" s="45"/>
      <c r="V37" s="45">
        <v>30</v>
      </c>
      <c r="W37" s="45"/>
      <c r="X37" s="42"/>
      <c r="Y37" s="51"/>
      <c r="Z37" s="51"/>
      <c r="AA37" s="52"/>
      <c r="AB37" s="53"/>
      <c r="AC37" s="54">
        <v>4.56</v>
      </c>
      <c r="AD37" s="54">
        <v>2.31</v>
      </c>
      <c r="AE37" s="110" t="s">
        <v>142</v>
      </c>
    </row>
    <row r="38" spans="1:31" s="1" customFormat="1" ht="18" customHeight="1">
      <c r="A38" s="40">
        <v>28</v>
      </c>
      <c r="B38" s="41" t="s">
        <v>76</v>
      </c>
      <c r="C38" s="42"/>
      <c r="D38" s="43"/>
      <c r="E38" s="44"/>
      <c r="F38" s="44"/>
      <c r="G38" s="44"/>
      <c r="H38" s="44"/>
      <c r="I38" s="44"/>
      <c r="J38" s="44"/>
      <c r="K38" s="44"/>
      <c r="L38" s="44"/>
      <c r="M38" s="44"/>
      <c r="N38" s="45"/>
      <c r="O38" s="46"/>
      <c r="P38" s="44">
        <v>25</v>
      </c>
      <c r="Q38" s="44"/>
      <c r="R38" s="44"/>
      <c r="S38" s="44"/>
      <c r="T38" s="44"/>
      <c r="U38" s="45"/>
      <c r="V38" s="45"/>
      <c r="W38" s="45"/>
      <c r="X38" s="42"/>
      <c r="Y38" s="51"/>
      <c r="Z38" s="51"/>
      <c r="AA38" s="52"/>
      <c r="AB38" s="53"/>
      <c r="AC38" s="54">
        <v>18.325</v>
      </c>
      <c r="AD38" s="54">
        <v>14.075</v>
      </c>
      <c r="AE38" s="110" t="s">
        <v>142</v>
      </c>
    </row>
    <row r="39" spans="1:31" s="1" customFormat="1" ht="18" customHeight="1">
      <c r="A39" s="40">
        <v>29</v>
      </c>
      <c r="B39" s="41" t="s">
        <v>77</v>
      </c>
      <c r="C39" s="42"/>
      <c r="D39" s="43"/>
      <c r="E39" s="44"/>
      <c r="F39" s="44">
        <v>20</v>
      </c>
      <c r="G39" s="44"/>
      <c r="H39" s="44"/>
      <c r="I39" s="44"/>
      <c r="J39" s="44"/>
      <c r="K39" s="44"/>
      <c r="L39" s="44"/>
      <c r="M39" s="44"/>
      <c r="N39" s="45"/>
      <c r="O39" s="46"/>
      <c r="P39" s="44">
        <v>40</v>
      </c>
      <c r="Q39" s="44">
        <v>40</v>
      </c>
      <c r="R39" s="44"/>
      <c r="S39" s="44"/>
      <c r="T39" s="44">
        <v>20</v>
      </c>
      <c r="U39" s="45">
        <v>50</v>
      </c>
      <c r="V39" s="45"/>
      <c r="W39" s="45"/>
      <c r="X39" s="42">
        <v>10</v>
      </c>
      <c r="Y39" s="51"/>
      <c r="Z39" s="51"/>
      <c r="AA39" s="52"/>
      <c r="AB39" s="53">
        <v>10</v>
      </c>
      <c r="AC39" s="54">
        <v>99.42</v>
      </c>
      <c r="AD39" s="54">
        <v>147.819</v>
      </c>
      <c r="AE39" s="110" t="s">
        <v>142</v>
      </c>
    </row>
    <row r="40" spans="1:31" s="1" customFormat="1" ht="18" customHeight="1">
      <c r="A40" s="40">
        <v>30</v>
      </c>
      <c r="B40" s="41" t="s">
        <v>78</v>
      </c>
      <c r="C40" s="42"/>
      <c r="D40" s="43"/>
      <c r="E40" s="44"/>
      <c r="F40" s="44"/>
      <c r="G40" s="44"/>
      <c r="H40" s="44"/>
      <c r="I40" s="44"/>
      <c r="J40" s="44"/>
      <c r="K40" s="44"/>
      <c r="L40" s="44"/>
      <c r="M40" s="44"/>
      <c r="N40" s="45"/>
      <c r="O40" s="46"/>
      <c r="P40" s="44"/>
      <c r="Q40" s="44"/>
      <c r="R40" s="44"/>
      <c r="S40" s="44"/>
      <c r="T40" s="44"/>
      <c r="U40" s="45"/>
      <c r="V40" s="45">
        <v>15</v>
      </c>
      <c r="W40" s="45"/>
      <c r="X40" s="42"/>
      <c r="Y40" s="51"/>
      <c r="Z40" s="51"/>
      <c r="AA40" s="52"/>
      <c r="AB40" s="53"/>
      <c r="AC40" s="54">
        <v>2.28</v>
      </c>
      <c r="AD40" s="54">
        <v>2.52</v>
      </c>
      <c r="AE40" s="110" t="s">
        <v>142</v>
      </c>
    </row>
    <row r="41" spans="1:31" s="1" customFormat="1" ht="18" customHeight="1">
      <c r="A41" s="40">
        <v>31</v>
      </c>
      <c r="B41" s="41" t="s">
        <v>79</v>
      </c>
      <c r="C41" s="42"/>
      <c r="D41" s="43"/>
      <c r="E41" s="44">
        <v>40</v>
      </c>
      <c r="F41" s="44"/>
      <c r="G41" s="44"/>
      <c r="H41" s="44"/>
      <c r="I41" s="44"/>
      <c r="J41" s="44"/>
      <c r="K41" s="44"/>
      <c r="L41" s="44"/>
      <c r="M41" s="44"/>
      <c r="N41" s="45">
        <v>8</v>
      </c>
      <c r="O41" s="46"/>
      <c r="P41" s="44"/>
      <c r="Q41" s="44"/>
      <c r="R41" s="44"/>
      <c r="S41" s="44">
        <v>10</v>
      </c>
      <c r="T41" s="44">
        <v>20</v>
      </c>
      <c r="U41" s="45"/>
      <c r="V41" s="45"/>
      <c r="W41" s="45"/>
      <c r="X41" s="42"/>
      <c r="Y41" s="51"/>
      <c r="Z41" s="51"/>
      <c r="AA41" s="52"/>
      <c r="AB41" s="53"/>
      <c r="AC41" s="54">
        <v>41.772</v>
      </c>
      <c r="AD41" s="54">
        <v>50.387</v>
      </c>
      <c r="AE41" s="110" t="s">
        <v>142</v>
      </c>
    </row>
    <row r="42" spans="1:31" s="1" customFormat="1" ht="18" customHeight="1">
      <c r="A42" s="40">
        <v>32</v>
      </c>
      <c r="B42" s="41" t="s">
        <v>80</v>
      </c>
      <c r="C42" s="42"/>
      <c r="D42" s="43"/>
      <c r="E42" s="44">
        <v>50</v>
      </c>
      <c r="F42" s="44"/>
      <c r="G42" s="44"/>
      <c r="H42" s="44"/>
      <c r="I42" s="44"/>
      <c r="J42" s="44"/>
      <c r="K42" s="44"/>
      <c r="L42" s="44"/>
      <c r="M42" s="44">
        <v>3</v>
      </c>
      <c r="N42" s="45">
        <v>40</v>
      </c>
      <c r="O42" s="46"/>
      <c r="P42" s="44"/>
      <c r="Q42" s="44"/>
      <c r="R42" s="44"/>
      <c r="S42" s="44"/>
      <c r="T42" s="44"/>
      <c r="U42" s="45"/>
      <c r="V42" s="45"/>
      <c r="W42" s="45"/>
      <c r="X42" s="42"/>
      <c r="Y42" s="51"/>
      <c r="Z42" s="51"/>
      <c r="AA42" s="52"/>
      <c r="AB42" s="53"/>
      <c r="AC42" s="54">
        <v>44.666</v>
      </c>
      <c r="AD42" s="54">
        <v>75.911</v>
      </c>
      <c r="AE42" s="110" t="s">
        <v>142</v>
      </c>
    </row>
    <row r="43" spans="1:31" s="1" customFormat="1" ht="18" customHeight="1">
      <c r="A43" s="40">
        <v>33</v>
      </c>
      <c r="B43" s="41" t="s">
        <v>81</v>
      </c>
      <c r="C43" s="42"/>
      <c r="D43" s="43"/>
      <c r="E43" s="44">
        <v>300</v>
      </c>
      <c r="F43" s="44"/>
      <c r="G43" s="44"/>
      <c r="H43" s="44"/>
      <c r="I43" s="44">
        <v>300</v>
      </c>
      <c r="J43" s="44"/>
      <c r="K43" s="44"/>
      <c r="L43" s="44"/>
      <c r="M43" s="44"/>
      <c r="N43" s="45"/>
      <c r="O43" s="46"/>
      <c r="P43" s="44">
        <v>20</v>
      </c>
      <c r="Q43" s="44">
        <v>20</v>
      </c>
      <c r="R43" s="44"/>
      <c r="S43" s="44"/>
      <c r="T43" s="44">
        <v>20</v>
      </c>
      <c r="U43" s="45"/>
      <c r="V43" s="45"/>
      <c r="W43" s="45"/>
      <c r="X43" s="42"/>
      <c r="Y43" s="51"/>
      <c r="Z43" s="51"/>
      <c r="AA43" s="52"/>
      <c r="AB43" s="53"/>
      <c r="AC43" s="54">
        <v>268.88</v>
      </c>
      <c r="AD43" s="54">
        <v>294.463</v>
      </c>
      <c r="AE43" s="110" t="s">
        <v>142</v>
      </c>
    </row>
    <row r="44" spans="1:31" s="1" customFormat="1" ht="18" customHeight="1">
      <c r="A44" s="40">
        <v>34</v>
      </c>
      <c r="B44" s="41" t="s">
        <v>82</v>
      </c>
      <c r="C44" s="42"/>
      <c r="D44" s="43"/>
      <c r="E44" s="44">
        <v>200</v>
      </c>
      <c r="F44" s="44"/>
      <c r="G44" s="44"/>
      <c r="H44" s="44"/>
      <c r="I44" s="44">
        <v>200</v>
      </c>
      <c r="J44" s="44"/>
      <c r="K44" s="44"/>
      <c r="L44" s="44"/>
      <c r="M44" s="44"/>
      <c r="N44" s="45"/>
      <c r="O44" s="46"/>
      <c r="P44" s="44"/>
      <c r="Q44" s="44"/>
      <c r="R44" s="44"/>
      <c r="S44" s="44"/>
      <c r="T44" s="44"/>
      <c r="U44" s="45"/>
      <c r="V44" s="45"/>
      <c r="W44" s="45"/>
      <c r="X44" s="42"/>
      <c r="Y44" s="51"/>
      <c r="Z44" s="51"/>
      <c r="AA44" s="52"/>
      <c r="AB44" s="53"/>
      <c r="AC44" s="54">
        <v>287.8</v>
      </c>
      <c r="AD44" s="54">
        <v>284.093</v>
      </c>
      <c r="AE44" s="110" t="s">
        <v>142</v>
      </c>
    </row>
    <row r="45" spans="1:31" s="1" customFormat="1" ht="18" customHeight="1">
      <c r="A45" s="40">
        <v>35</v>
      </c>
      <c r="B45" s="41" t="s">
        <v>83</v>
      </c>
      <c r="C45" s="42"/>
      <c r="D45" s="43"/>
      <c r="E45" s="44"/>
      <c r="F45" s="44"/>
      <c r="G45" s="44"/>
      <c r="H45" s="44"/>
      <c r="I45" s="44"/>
      <c r="J45" s="44"/>
      <c r="K45" s="44"/>
      <c r="L45" s="44"/>
      <c r="M45" s="44"/>
      <c r="N45" s="45"/>
      <c r="O45" s="46"/>
      <c r="P45" s="44"/>
      <c r="Q45" s="44"/>
      <c r="R45" s="44"/>
      <c r="S45" s="44"/>
      <c r="T45" s="44"/>
      <c r="U45" s="45"/>
      <c r="V45" s="45">
        <v>60</v>
      </c>
      <c r="W45" s="45"/>
      <c r="X45" s="42"/>
      <c r="Y45" s="51"/>
      <c r="Z45" s="51"/>
      <c r="AA45" s="52"/>
      <c r="AB45" s="53"/>
      <c r="AC45" s="54">
        <v>9.12</v>
      </c>
      <c r="AD45" s="54">
        <v>11.933</v>
      </c>
      <c r="AE45" s="110" t="s">
        <v>142</v>
      </c>
    </row>
    <row r="46" spans="1:31" ht="18" customHeight="1">
      <c r="A46" s="40">
        <v>36</v>
      </c>
      <c r="B46" s="41" t="s">
        <v>84</v>
      </c>
      <c r="C46" s="42"/>
      <c r="D46" s="43"/>
      <c r="E46" s="44">
        <v>300</v>
      </c>
      <c r="F46" s="44"/>
      <c r="G46" s="44"/>
      <c r="H46" s="44"/>
      <c r="I46" s="44"/>
      <c r="J46" s="44"/>
      <c r="K46" s="44"/>
      <c r="L46" s="44"/>
      <c r="M46" s="44"/>
      <c r="N46" s="45"/>
      <c r="O46" s="46"/>
      <c r="P46" s="44"/>
      <c r="Q46" s="44"/>
      <c r="R46" s="44"/>
      <c r="S46" s="44"/>
      <c r="T46" s="44"/>
      <c r="U46" s="45"/>
      <c r="V46" s="45"/>
      <c r="W46" s="45"/>
      <c r="X46" s="42"/>
      <c r="Y46" s="55"/>
      <c r="Z46" s="55"/>
      <c r="AA46" s="56"/>
      <c r="AB46" s="57"/>
      <c r="AC46" s="58">
        <v>146.4</v>
      </c>
      <c r="AD46" s="58">
        <v>143.018</v>
      </c>
      <c r="AE46" s="110" t="s">
        <v>142</v>
      </c>
    </row>
    <row r="47" spans="1:31" ht="18" customHeight="1">
      <c r="A47" s="40">
        <v>37</v>
      </c>
      <c r="B47" s="41" t="s">
        <v>85</v>
      </c>
      <c r="C47" s="42"/>
      <c r="D47" s="43"/>
      <c r="E47" s="44"/>
      <c r="F47" s="44"/>
      <c r="G47" s="44"/>
      <c r="H47" s="44"/>
      <c r="I47" s="44"/>
      <c r="J47" s="44"/>
      <c r="K47" s="44"/>
      <c r="L47" s="44"/>
      <c r="M47" s="44"/>
      <c r="N47" s="45"/>
      <c r="O47" s="46"/>
      <c r="P47" s="44"/>
      <c r="Q47" s="44"/>
      <c r="R47" s="44"/>
      <c r="S47" s="44"/>
      <c r="T47" s="44">
        <v>10</v>
      </c>
      <c r="U47" s="45"/>
      <c r="V47" s="45"/>
      <c r="W47" s="45"/>
      <c r="X47" s="42"/>
      <c r="Y47" s="55"/>
      <c r="Z47" s="55"/>
      <c r="AA47" s="56"/>
      <c r="AB47" s="57"/>
      <c r="AC47" s="58">
        <v>6.38</v>
      </c>
      <c r="AD47" s="58">
        <v>10.121</v>
      </c>
      <c r="AE47" s="110" t="s">
        <v>142</v>
      </c>
    </row>
    <row r="48" spans="1:31" ht="18" customHeight="1">
      <c r="A48" s="40">
        <v>38</v>
      </c>
      <c r="B48" s="41" t="s">
        <v>86</v>
      </c>
      <c r="C48" s="42"/>
      <c r="D48" s="43"/>
      <c r="E48" s="44"/>
      <c r="F48" s="44">
        <v>7</v>
      </c>
      <c r="G48" s="44"/>
      <c r="H48" s="44"/>
      <c r="I48" s="44"/>
      <c r="J48" s="44"/>
      <c r="K48" s="44"/>
      <c r="L48" s="44"/>
      <c r="M48" s="44"/>
      <c r="N48" s="45"/>
      <c r="O48" s="46"/>
      <c r="P48" s="44"/>
      <c r="Q48" s="44"/>
      <c r="R48" s="44"/>
      <c r="S48" s="44"/>
      <c r="T48" s="44">
        <v>10</v>
      </c>
      <c r="U48" s="45"/>
      <c r="V48" s="45">
        <v>300</v>
      </c>
      <c r="W48" s="45"/>
      <c r="X48" s="42"/>
      <c r="Y48" s="55"/>
      <c r="Z48" s="55"/>
      <c r="AA48" s="56">
        <v>2</v>
      </c>
      <c r="AB48" s="57">
        <v>100</v>
      </c>
      <c r="AC48" s="58">
        <v>108.449</v>
      </c>
      <c r="AD48" s="58">
        <v>123.586</v>
      </c>
      <c r="AE48" s="110" t="s">
        <v>142</v>
      </c>
    </row>
    <row r="49" spans="1:31" ht="18" customHeight="1">
      <c r="A49" s="40">
        <v>39</v>
      </c>
      <c r="B49" s="41" t="s">
        <v>87</v>
      </c>
      <c r="C49" s="42">
        <v>20</v>
      </c>
      <c r="D49" s="43">
        <v>20</v>
      </c>
      <c r="E49" s="44"/>
      <c r="F49" s="44"/>
      <c r="G49" s="44"/>
      <c r="H49" s="44"/>
      <c r="I49" s="44"/>
      <c r="J49" s="44"/>
      <c r="K49" s="44"/>
      <c r="L49" s="44"/>
      <c r="M49" s="44"/>
      <c r="N49" s="45"/>
      <c r="O49" s="46"/>
      <c r="P49" s="44"/>
      <c r="Q49" s="44"/>
      <c r="R49" s="44"/>
      <c r="S49" s="44"/>
      <c r="T49" s="44">
        <v>10</v>
      </c>
      <c r="U49" s="45"/>
      <c r="V49" s="45"/>
      <c r="W49" s="45"/>
      <c r="X49" s="42"/>
      <c r="Y49" s="55"/>
      <c r="Z49" s="55"/>
      <c r="AA49" s="56"/>
      <c r="AB49" s="57"/>
      <c r="AC49" s="58">
        <v>27.08</v>
      </c>
      <c r="AD49" s="58">
        <v>32.775</v>
      </c>
      <c r="AE49" s="110" t="s">
        <v>142</v>
      </c>
    </row>
    <row r="50" spans="1:31" ht="18" customHeight="1">
      <c r="A50" s="40">
        <v>40</v>
      </c>
      <c r="B50" s="41" t="s">
        <v>88</v>
      </c>
      <c r="C50" s="42"/>
      <c r="D50" s="43"/>
      <c r="E50" s="44"/>
      <c r="F50" s="44"/>
      <c r="G50" s="44"/>
      <c r="H50" s="44"/>
      <c r="I50" s="44"/>
      <c r="J50" s="44"/>
      <c r="K50" s="44"/>
      <c r="L50" s="44"/>
      <c r="M50" s="44"/>
      <c r="N50" s="45"/>
      <c r="O50" s="46"/>
      <c r="P50" s="44"/>
      <c r="Q50" s="44"/>
      <c r="R50" s="44"/>
      <c r="S50" s="44"/>
      <c r="T50" s="44">
        <v>15</v>
      </c>
      <c r="U50" s="45">
        <v>15</v>
      </c>
      <c r="V50" s="45"/>
      <c r="W50" s="45"/>
      <c r="X50" s="42"/>
      <c r="Y50" s="55"/>
      <c r="Z50" s="55"/>
      <c r="AA50" s="56"/>
      <c r="AB50" s="57"/>
      <c r="AC50" s="58">
        <v>11.655</v>
      </c>
      <c r="AD50" s="58">
        <v>9.911</v>
      </c>
      <c r="AE50" s="110" t="s">
        <v>142</v>
      </c>
    </row>
    <row r="51" spans="1:31" s="1" customFormat="1" ht="18" customHeight="1">
      <c r="A51" s="40">
        <v>41</v>
      </c>
      <c r="B51" s="41" t="s">
        <v>89</v>
      </c>
      <c r="C51" s="42"/>
      <c r="D51" s="43"/>
      <c r="E51" s="44">
        <v>100</v>
      </c>
      <c r="F51" s="44"/>
      <c r="G51" s="44"/>
      <c r="H51" s="44"/>
      <c r="I51" s="44"/>
      <c r="J51" s="44"/>
      <c r="K51" s="44"/>
      <c r="L51" s="44"/>
      <c r="M51" s="44"/>
      <c r="N51" s="45"/>
      <c r="O51" s="46"/>
      <c r="P51" s="44"/>
      <c r="Q51" s="44"/>
      <c r="R51" s="44">
        <v>1</v>
      </c>
      <c r="S51" s="44"/>
      <c r="T51" s="44"/>
      <c r="U51" s="45"/>
      <c r="V51" s="45"/>
      <c r="W51" s="45"/>
      <c r="X51" s="42"/>
      <c r="Y51" s="51"/>
      <c r="Z51" s="51"/>
      <c r="AA51" s="52"/>
      <c r="AB51" s="53"/>
      <c r="AC51" s="54">
        <v>88.8</v>
      </c>
      <c r="AD51" s="54">
        <v>112.846</v>
      </c>
      <c r="AE51" s="110" t="s">
        <v>142</v>
      </c>
    </row>
    <row r="52" spans="1:31" s="1" customFormat="1" ht="18" customHeight="1">
      <c r="A52" s="40">
        <v>42</v>
      </c>
      <c r="B52" s="41" t="s">
        <v>90</v>
      </c>
      <c r="C52" s="42"/>
      <c r="D52" s="43">
        <v>15</v>
      </c>
      <c r="E52" s="44"/>
      <c r="F52" s="44">
        <v>8</v>
      </c>
      <c r="G52" s="44"/>
      <c r="H52" s="44"/>
      <c r="I52" s="44"/>
      <c r="J52" s="44"/>
      <c r="K52" s="44"/>
      <c r="L52" s="44"/>
      <c r="M52" s="44">
        <v>1</v>
      </c>
      <c r="N52" s="45"/>
      <c r="O52" s="46"/>
      <c r="P52" s="44"/>
      <c r="Q52" s="44"/>
      <c r="R52" s="44"/>
      <c r="S52" s="44"/>
      <c r="T52" s="44"/>
      <c r="U52" s="45"/>
      <c r="V52" s="45"/>
      <c r="W52" s="45"/>
      <c r="X52" s="42"/>
      <c r="Y52" s="51"/>
      <c r="Z52" s="51"/>
      <c r="AA52" s="52"/>
      <c r="AB52" s="53"/>
      <c r="AC52" s="54">
        <v>14.618</v>
      </c>
      <c r="AD52" s="54">
        <v>15.921</v>
      </c>
      <c r="AE52" s="110" t="s">
        <v>142</v>
      </c>
    </row>
    <row r="53" spans="1:31" s="1" customFormat="1" ht="18" customHeight="1">
      <c r="A53" s="40">
        <v>43</v>
      </c>
      <c r="B53" s="41" t="s">
        <v>91</v>
      </c>
      <c r="C53" s="42"/>
      <c r="D53" s="43">
        <v>15</v>
      </c>
      <c r="E53" s="44"/>
      <c r="F53" s="44"/>
      <c r="G53" s="44"/>
      <c r="H53" s="44"/>
      <c r="I53" s="44"/>
      <c r="J53" s="44"/>
      <c r="K53" s="44"/>
      <c r="L53" s="44"/>
      <c r="M53" s="44"/>
      <c r="N53" s="45"/>
      <c r="O53" s="46"/>
      <c r="P53" s="44"/>
      <c r="Q53" s="44"/>
      <c r="R53" s="44"/>
      <c r="S53" s="44"/>
      <c r="T53" s="44"/>
      <c r="U53" s="45">
        <v>25</v>
      </c>
      <c r="V53" s="45"/>
      <c r="W53" s="45"/>
      <c r="X53" s="42"/>
      <c r="Y53" s="51">
        <v>40</v>
      </c>
      <c r="Z53" s="51"/>
      <c r="AA53" s="52"/>
      <c r="AB53" s="53"/>
      <c r="AC53" s="54">
        <v>28.495</v>
      </c>
      <c r="AD53" s="54">
        <v>15.425</v>
      </c>
      <c r="AE53" s="110" t="s">
        <v>142</v>
      </c>
    </row>
    <row r="54" spans="1:31" s="1" customFormat="1" ht="18" customHeight="1">
      <c r="A54" s="40">
        <v>44</v>
      </c>
      <c r="B54" s="41" t="s">
        <v>92</v>
      </c>
      <c r="C54" s="42"/>
      <c r="D54" s="43"/>
      <c r="E54" s="44">
        <v>50</v>
      </c>
      <c r="F54" s="44"/>
      <c r="G54" s="44"/>
      <c r="H54" s="44"/>
      <c r="I54" s="44">
        <v>200</v>
      </c>
      <c r="J54" s="44"/>
      <c r="K54" s="44"/>
      <c r="L54" s="44"/>
      <c r="M54" s="44"/>
      <c r="N54" s="45"/>
      <c r="O54" s="46"/>
      <c r="P54" s="44"/>
      <c r="Q54" s="44"/>
      <c r="R54" s="44">
        <v>1</v>
      </c>
      <c r="S54" s="44"/>
      <c r="T54" s="44"/>
      <c r="U54" s="45"/>
      <c r="V54" s="45"/>
      <c r="W54" s="45"/>
      <c r="X54" s="42">
        <v>12</v>
      </c>
      <c r="Y54" s="51"/>
      <c r="Z54" s="51"/>
      <c r="AA54" s="52"/>
      <c r="AB54" s="53"/>
      <c r="AC54" s="54">
        <v>119.716</v>
      </c>
      <c r="AD54" s="54">
        <v>134.383</v>
      </c>
      <c r="AE54" s="110" t="s">
        <v>142</v>
      </c>
    </row>
    <row r="55" spans="1:31" ht="18" customHeight="1">
      <c r="A55" s="40">
        <v>45</v>
      </c>
      <c r="B55" s="41" t="s">
        <v>93</v>
      </c>
      <c r="C55" s="42"/>
      <c r="D55" s="43"/>
      <c r="E55" s="44"/>
      <c r="F55" s="44"/>
      <c r="G55" s="44"/>
      <c r="H55" s="44"/>
      <c r="I55" s="44"/>
      <c r="J55" s="44"/>
      <c r="K55" s="44"/>
      <c r="L55" s="44"/>
      <c r="M55" s="44"/>
      <c r="N55" s="45"/>
      <c r="O55" s="46"/>
      <c r="P55" s="44"/>
      <c r="Q55" s="44"/>
      <c r="R55" s="44"/>
      <c r="S55" s="44"/>
      <c r="T55" s="44"/>
      <c r="U55" s="45"/>
      <c r="V55" s="45">
        <v>30</v>
      </c>
      <c r="W55" s="45"/>
      <c r="X55" s="42"/>
      <c r="Y55" s="55"/>
      <c r="Z55" s="55"/>
      <c r="AA55" s="56"/>
      <c r="AB55" s="57"/>
      <c r="AC55" s="58">
        <v>4.56</v>
      </c>
      <c r="AD55" s="58">
        <v>2.02</v>
      </c>
      <c r="AE55" s="110" t="s">
        <v>142</v>
      </c>
    </row>
    <row r="56" spans="1:31" ht="18" customHeight="1">
      <c r="A56" s="40">
        <v>46</v>
      </c>
      <c r="B56" s="41" t="s">
        <v>94</v>
      </c>
      <c r="C56" s="42"/>
      <c r="D56" s="43"/>
      <c r="E56" s="44"/>
      <c r="F56" s="44"/>
      <c r="G56" s="44"/>
      <c r="H56" s="44"/>
      <c r="I56" s="44"/>
      <c r="J56" s="44"/>
      <c r="K56" s="44"/>
      <c r="L56" s="44"/>
      <c r="M56" s="44"/>
      <c r="N56" s="45"/>
      <c r="O56" s="46"/>
      <c r="P56" s="44"/>
      <c r="Q56" s="44"/>
      <c r="R56" s="44">
        <v>1</v>
      </c>
      <c r="S56" s="44">
        <v>7</v>
      </c>
      <c r="T56" s="44"/>
      <c r="U56" s="45"/>
      <c r="V56" s="45"/>
      <c r="W56" s="45"/>
      <c r="X56" s="42"/>
      <c r="Y56" s="55"/>
      <c r="Z56" s="55"/>
      <c r="AA56" s="56"/>
      <c r="AB56" s="57"/>
      <c r="AC56" s="58">
        <v>44.438</v>
      </c>
      <c r="AD56" s="58">
        <v>54.138</v>
      </c>
      <c r="AE56" s="110" t="s">
        <v>142</v>
      </c>
    </row>
    <row r="57" spans="1:31" ht="18" customHeight="1">
      <c r="A57" s="40">
        <v>47</v>
      </c>
      <c r="B57" s="41" t="s">
        <v>95</v>
      </c>
      <c r="C57" s="42"/>
      <c r="D57" s="43"/>
      <c r="E57" s="44">
        <v>20</v>
      </c>
      <c r="F57" s="44"/>
      <c r="G57" s="44"/>
      <c r="H57" s="44"/>
      <c r="I57" s="44"/>
      <c r="J57" s="44">
        <v>4</v>
      </c>
      <c r="K57" s="44"/>
      <c r="L57" s="44"/>
      <c r="M57" s="44"/>
      <c r="N57" s="45"/>
      <c r="O57" s="46"/>
      <c r="P57" s="44"/>
      <c r="Q57" s="44"/>
      <c r="R57" s="44"/>
      <c r="S57" s="44"/>
      <c r="T57" s="44">
        <v>10</v>
      </c>
      <c r="U57" s="45"/>
      <c r="V57" s="45"/>
      <c r="W57" s="45"/>
      <c r="X57" s="42">
        <v>40</v>
      </c>
      <c r="Y57" s="55"/>
      <c r="Z57" s="55"/>
      <c r="AA57" s="56"/>
      <c r="AB57" s="57"/>
      <c r="AC57" s="58">
        <v>34.492</v>
      </c>
      <c r="AD57" s="58">
        <v>41.356</v>
      </c>
      <c r="AE57" s="110" t="s">
        <v>142</v>
      </c>
    </row>
    <row r="58" spans="1:31" ht="18" customHeight="1">
      <c r="A58" s="40">
        <v>48</v>
      </c>
      <c r="B58" s="41" t="s">
        <v>96</v>
      </c>
      <c r="C58" s="42"/>
      <c r="D58" s="43"/>
      <c r="E58" s="44">
        <v>20</v>
      </c>
      <c r="F58" s="44"/>
      <c r="G58" s="44"/>
      <c r="H58" s="44"/>
      <c r="I58" s="44"/>
      <c r="J58" s="44"/>
      <c r="K58" s="44"/>
      <c r="L58" s="44"/>
      <c r="M58" s="44"/>
      <c r="N58" s="45"/>
      <c r="O58" s="46"/>
      <c r="P58" s="44"/>
      <c r="Q58" s="44">
        <v>10</v>
      </c>
      <c r="R58" s="44"/>
      <c r="S58" s="44">
        <v>10</v>
      </c>
      <c r="T58" s="44">
        <v>30</v>
      </c>
      <c r="U58" s="45"/>
      <c r="V58" s="45">
        <v>20</v>
      </c>
      <c r="W58" s="45"/>
      <c r="X58" s="42"/>
      <c r="Y58" s="55"/>
      <c r="Z58" s="55"/>
      <c r="AA58" s="56"/>
      <c r="AB58" s="57"/>
      <c r="AC58" s="58">
        <v>45.11</v>
      </c>
      <c r="AD58" s="58">
        <v>51.77</v>
      </c>
      <c r="AE58" s="110" t="s">
        <v>142</v>
      </c>
    </row>
    <row r="59" spans="1:31" s="1" customFormat="1" ht="18" customHeight="1">
      <c r="A59" s="40">
        <v>49</v>
      </c>
      <c r="B59" s="41" t="s">
        <v>97</v>
      </c>
      <c r="C59" s="42"/>
      <c r="D59" s="43"/>
      <c r="E59" s="44"/>
      <c r="F59" s="44"/>
      <c r="G59" s="44">
        <v>3</v>
      </c>
      <c r="H59" s="44"/>
      <c r="I59" s="44"/>
      <c r="J59" s="44"/>
      <c r="K59" s="44"/>
      <c r="L59" s="44"/>
      <c r="M59" s="44"/>
      <c r="N59" s="45"/>
      <c r="O59" s="46"/>
      <c r="P59" s="44"/>
      <c r="Q59" s="44"/>
      <c r="R59" s="44"/>
      <c r="S59" s="44"/>
      <c r="T59" s="44"/>
      <c r="U59" s="45"/>
      <c r="V59" s="45"/>
      <c r="W59" s="45"/>
      <c r="X59" s="42"/>
      <c r="Y59" s="51"/>
      <c r="Z59" s="51"/>
      <c r="AA59" s="52"/>
      <c r="AB59" s="53"/>
      <c r="AC59" s="54">
        <v>186</v>
      </c>
      <c r="AD59" s="54">
        <v>169.257</v>
      </c>
      <c r="AE59" s="110" t="s">
        <v>142</v>
      </c>
    </row>
    <row r="60" spans="1:31" s="1" customFormat="1" ht="18" customHeight="1">
      <c r="A60" s="40">
        <v>50</v>
      </c>
      <c r="B60" s="41" t="s">
        <v>98</v>
      </c>
      <c r="C60" s="42"/>
      <c r="D60" s="43"/>
      <c r="E60" s="44"/>
      <c r="F60" s="44"/>
      <c r="G60" s="44"/>
      <c r="H60" s="44"/>
      <c r="I60" s="44">
        <v>150</v>
      </c>
      <c r="J60" s="44"/>
      <c r="K60" s="44"/>
      <c r="L60" s="44"/>
      <c r="M60" s="44"/>
      <c r="N60" s="45"/>
      <c r="O60" s="46"/>
      <c r="P60" s="44"/>
      <c r="Q60" s="44"/>
      <c r="R60" s="44"/>
      <c r="S60" s="44">
        <v>10</v>
      </c>
      <c r="T60" s="44">
        <v>20</v>
      </c>
      <c r="U60" s="45"/>
      <c r="V60" s="45"/>
      <c r="W60" s="45"/>
      <c r="X60" s="42"/>
      <c r="Y60" s="51"/>
      <c r="Z60" s="51"/>
      <c r="AA60" s="52"/>
      <c r="AB60" s="53"/>
      <c r="AC60" s="54">
        <v>59.3</v>
      </c>
      <c r="AD60" s="54">
        <v>74.427</v>
      </c>
      <c r="AE60" s="110" t="s">
        <v>142</v>
      </c>
    </row>
    <row r="61" spans="1:31" s="1" customFormat="1" ht="18" customHeight="1">
      <c r="A61" s="40">
        <v>51</v>
      </c>
      <c r="B61" s="41" t="s">
        <v>99</v>
      </c>
      <c r="C61" s="42">
        <v>5</v>
      </c>
      <c r="D61" s="43"/>
      <c r="E61" s="44"/>
      <c r="F61" s="44"/>
      <c r="G61" s="44"/>
      <c r="H61" s="44"/>
      <c r="I61" s="44"/>
      <c r="J61" s="44"/>
      <c r="K61" s="44"/>
      <c r="L61" s="44"/>
      <c r="M61" s="44"/>
      <c r="N61" s="45"/>
      <c r="O61" s="46"/>
      <c r="P61" s="44"/>
      <c r="Q61" s="44"/>
      <c r="R61" s="44"/>
      <c r="S61" s="44"/>
      <c r="T61" s="44"/>
      <c r="U61" s="45"/>
      <c r="V61" s="45">
        <v>30</v>
      </c>
      <c r="W61" s="45"/>
      <c r="X61" s="42"/>
      <c r="Y61" s="51"/>
      <c r="Z61" s="51"/>
      <c r="AA61" s="52"/>
      <c r="AB61" s="53"/>
      <c r="AC61" s="54">
        <v>6.875</v>
      </c>
      <c r="AD61" s="54">
        <v>15.314</v>
      </c>
      <c r="AE61" s="110" t="s">
        <v>142</v>
      </c>
    </row>
    <row r="62" spans="1:31" ht="18" customHeight="1">
      <c r="A62" s="40">
        <v>52</v>
      </c>
      <c r="B62" s="41" t="s">
        <v>100</v>
      </c>
      <c r="C62" s="42"/>
      <c r="D62" s="43"/>
      <c r="E62" s="44"/>
      <c r="F62" s="44"/>
      <c r="G62" s="44"/>
      <c r="H62" s="44"/>
      <c r="I62" s="44"/>
      <c r="J62" s="44"/>
      <c r="K62" s="44"/>
      <c r="L62" s="44"/>
      <c r="M62" s="44"/>
      <c r="N62" s="45"/>
      <c r="O62" s="46"/>
      <c r="P62" s="44"/>
      <c r="Q62" s="44"/>
      <c r="R62" s="44"/>
      <c r="S62" s="44"/>
      <c r="T62" s="44"/>
      <c r="U62" s="45"/>
      <c r="V62" s="45"/>
      <c r="W62" s="45"/>
      <c r="X62" s="42"/>
      <c r="Y62" s="55"/>
      <c r="Z62" s="55"/>
      <c r="AA62" s="56"/>
      <c r="AB62" s="57"/>
      <c r="AC62" s="58">
        <v>0</v>
      </c>
      <c r="AD62" s="58">
        <v>0.766</v>
      </c>
      <c r="AE62" s="110" t="s">
        <v>142</v>
      </c>
    </row>
    <row r="63" spans="1:31" ht="18" customHeight="1">
      <c r="A63" s="40">
        <v>53</v>
      </c>
      <c r="B63" s="41" t="s">
        <v>101</v>
      </c>
      <c r="C63" s="42"/>
      <c r="D63" s="43">
        <v>10</v>
      </c>
      <c r="E63" s="44"/>
      <c r="F63" s="44">
        <v>10</v>
      </c>
      <c r="G63" s="44"/>
      <c r="H63" s="44"/>
      <c r="I63" s="44"/>
      <c r="J63" s="44"/>
      <c r="K63" s="44"/>
      <c r="L63" s="44"/>
      <c r="M63" s="44"/>
      <c r="N63" s="45"/>
      <c r="O63" s="46"/>
      <c r="P63" s="44"/>
      <c r="Q63" s="44"/>
      <c r="R63" s="44">
        <v>1</v>
      </c>
      <c r="S63" s="44"/>
      <c r="T63" s="44"/>
      <c r="U63" s="45"/>
      <c r="V63" s="45">
        <v>20</v>
      </c>
      <c r="W63" s="45"/>
      <c r="X63" s="42"/>
      <c r="Y63" s="55"/>
      <c r="Z63" s="55"/>
      <c r="AA63" s="56"/>
      <c r="AB63" s="57"/>
      <c r="AC63" s="58">
        <v>54.43</v>
      </c>
      <c r="AD63" s="58">
        <v>33.749</v>
      </c>
      <c r="AE63" s="110" t="s">
        <v>142</v>
      </c>
    </row>
    <row r="64" spans="1:31" ht="18" customHeight="1">
      <c r="A64" s="40">
        <v>54</v>
      </c>
      <c r="B64" s="41" t="s">
        <v>102</v>
      </c>
      <c r="C64" s="42"/>
      <c r="D64" s="43"/>
      <c r="E64" s="44"/>
      <c r="F64" s="44"/>
      <c r="G64" s="44"/>
      <c r="H64" s="44"/>
      <c r="I64" s="44"/>
      <c r="J64" s="44"/>
      <c r="K64" s="44"/>
      <c r="L64" s="44"/>
      <c r="M64" s="44"/>
      <c r="N64" s="45"/>
      <c r="O64" s="46"/>
      <c r="P64" s="44"/>
      <c r="Q64" s="44"/>
      <c r="R64" s="44"/>
      <c r="S64" s="44"/>
      <c r="T64" s="44"/>
      <c r="U64" s="45"/>
      <c r="V64" s="45"/>
      <c r="W64" s="45"/>
      <c r="X64" s="42"/>
      <c r="Y64" s="55"/>
      <c r="Z64" s="55"/>
      <c r="AA64" s="56"/>
      <c r="AB64" s="57"/>
      <c r="AC64" s="58">
        <v>0</v>
      </c>
      <c r="AD64" s="58">
        <v>1.429</v>
      </c>
      <c r="AE64" s="110" t="s">
        <v>142</v>
      </c>
    </row>
    <row r="65" spans="1:31" ht="18" customHeight="1">
      <c r="A65" s="40">
        <v>55</v>
      </c>
      <c r="B65" s="41" t="s">
        <v>103</v>
      </c>
      <c r="C65" s="42"/>
      <c r="D65" s="43"/>
      <c r="E65" s="44"/>
      <c r="F65" s="44">
        <v>10</v>
      </c>
      <c r="G65" s="44"/>
      <c r="H65" s="44"/>
      <c r="I65" s="44"/>
      <c r="J65" s="44"/>
      <c r="K65" s="44"/>
      <c r="L65" s="44"/>
      <c r="M65" s="44"/>
      <c r="N65" s="45"/>
      <c r="O65" s="46"/>
      <c r="P65" s="44"/>
      <c r="Q65" s="44"/>
      <c r="R65" s="44"/>
      <c r="S65" s="44"/>
      <c r="T65" s="44"/>
      <c r="U65" s="45"/>
      <c r="V65" s="45"/>
      <c r="W65" s="45"/>
      <c r="X65" s="42"/>
      <c r="Y65" s="55"/>
      <c r="Z65" s="55"/>
      <c r="AA65" s="56"/>
      <c r="AB65" s="57"/>
      <c r="AC65" s="58">
        <v>5.67</v>
      </c>
      <c r="AD65" s="58">
        <v>3.244</v>
      </c>
      <c r="AE65" s="110" t="s">
        <v>142</v>
      </c>
    </row>
    <row r="66" spans="1:31" ht="18" customHeight="1">
      <c r="A66" s="40">
        <v>56</v>
      </c>
      <c r="B66" s="41" t="s">
        <v>104</v>
      </c>
      <c r="C66" s="42"/>
      <c r="D66" s="43"/>
      <c r="E66" s="44"/>
      <c r="F66" s="44"/>
      <c r="G66" s="44"/>
      <c r="H66" s="44"/>
      <c r="I66" s="44"/>
      <c r="J66" s="44"/>
      <c r="K66" s="44"/>
      <c r="L66" s="44"/>
      <c r="M66" s="44"/>
      <c r="N66" s="45"/>
      <c r="O66" s="46"/>
      <c r="P66" s="44"/>
      <c r="Q66" s="44"/>
      <c r="R66" s="44"/>
      <c r="S66" s="44"/>
      <c r="T66" s="44">
        <v>30</v>
      </c>
      <c r="U66" s="45"/>
      <c r="V66" s="45"/>
      <c r="W66" s="45"/>
      <c r="X66" s="42"/>
      <c r="Y66" s="55"/>
      <c r="Z66" s="55"/>
      <c r="AA66" s="56"/>
      <c r="AB66" s="57"/>
      <c r="AC66" s="58">
        <v>19.14</v>
      </c>
      <c r="AD66" s="58">
        <v>42.589</v>
      </c>
      <c r="AE66" s="110" t="s">
        <v>142</v>
      </c>
    </row>
    <row r="67" spans="1:31" ht="18" customHeight="1">
      <c r="A67" s="40">
        <v>57</v>
      </c>
      <c r="B67" s="41" t="s">
        <v>105</v>
      </c>
      <c r="C67" s="42"/>
      <c r="D67" s="43"/>
      <c r="E67" s="44"/>
      <c r="F67" s="44"/>
      <c r="G67" s="44"/>
      <c r="H67" s="44"/>
      <c r="I67" s="44"/>
      <c r="J67" s="44"/>
      <c r="K67" s="44"/>
      <c r="L67" s="44"/>
      <c r="M67" s="44"/>
      <c r="N67" s="45"/>
      <c r="O67" s="46"/>
      <c r="P67" s="44"/>
      <c r="Q67" s="44"/>
      <c r="R67" s="44"/>
      <c r="S67" s="44"/>
      <c r="T67" s="44"/>
      <c r="U67" s="45"/>
      <c r="V67" s="45"/>
      <c r="W67" s="45"/>
      <c r="X67" s="42">
        <v>10</v>
      </c>
      <c r="Y67" s="55"/>
      <c r="Z67" s="55"/>
      <c r="AA67" s="56"/>
      <c r="AB67" s="57"/>
      <c r="AC67" s="58">
        <v>1.43</v>
      </c>
      <c r="AD67" s="58">
        <v>0.62</v>
      </c>
      <c r="AE67" s="110" t="s">
        <v>142</v>
      </c>
    </row>
    <row r="68" spans="1:31" ht="18" customHeight="1">
      <c r="A68" s="40">
        <v>58</v>
      </c>
      <c r="B68" s="41" t="s">
        <v>106</v>
      </c>
      <c r="C68" s="42"/>
      <c r="D68" s="43"/>
      <c r="E68" s="44"/>
      <c r="F68" s="44">
        <v>15</v>
      </c>
      <c r="G68" s="44"/>
      <c r="H68" s="44"/>
      <c r="I68" s="44"/>
      <c r="J68" s="44"/>
      <c r="K68" s="44"/>
      <c r="L68" s="44"/>
      <c r="M68" s="44"/>
      <c r="N68" s="45"/>
      <c r="O68" s="46"/>
      <c r="P68" s="44">
        <v>50</v>
      </c>
      <c r="Q68" s="44"/>
      <c r="R68" s="44"/>
      <c r="S68" s="44"/>
      <c r="T68" s="44"/>
      <c r="U68" s="45"/>
      <c r="V68" s="45">
        <v>20</v>
      </c>
      <c r="W68" s="45"/>
      <c r="X68" s="42"/>
      <c r="Y68" s="55"/>
      <c r="Z68" s="55"/>
      <c r="AA68" s="56"/>
      <c r="AB68" s="57"/>
      <c r="AC68" s="58">
        <v>48.195</v>
      </c>
      <c r="AD68" s="58">
        <v>45.036</v>
      </c>
      <c r="AE68" s="110" t="s">
        <v>142</v>
      </c>
    </row>
    <row r="69" spans="1:31" s="1" customFormat="1" ht="18" customHeight="1">
      <c r="A69" s="40">
        <v>59</v>
      </c>
      <c r="B69" s="41" t="s">
        <v>107</v>
      </c>
      <c r="C69" s="42">
        <v>5</v>
      </c>
      <c r="D69" s="43"/>
      <c r="E69" s="44"/>
      <c r="F69" s="44">
        <v>10</v>
      </c>
      <c r="G69" s="44"/>
      <c r="H69" s="44"/>
      <c r="I69" s="44"/>
      <c r="J69" s="44"/>
      <c r="K69" s="44"/>
      <c r="L69" s="44"/>
      <c r="M69" s="44"/>
      <c r="N69" s="45"/>
      <c r="O69" s="46"/>
      <c r="P69" s="43"/>
      <c r="Q69" s="44"/>
      <c r="R69" s="44"/>
      <c r="S69" s="44"/>
      <c r="T69" s="44"/>
      <c r="U69" s="45"/>
      <c r="V69" s="45"/>
      <c r="W69" s="45"/>
      <c r="X69" s="42"/>
      <c r="Y69" s="51"/>
      <c r="Z69" s="51"/>
      <c r="AA69" s="52"/>
      <c r="AB69" s="53"/>
      <c r="AC69" s="54">
        <v>11.03</v>
      </c>
      <c r="AD69" s="54">
        <v>13.371</v>
      </c>
      <c r="AE69" s="110" t="s">
        <v>142</v>
      </c>
    </row>
    <row r="70" spans="1:31" s="1" customFormat="1" ht="18" customHeight="1">
      <c r="A70" s="40">
        <v>60</v>
      </c>
      <c r="B70" s="41" t="s">
        <v>108</v>
      </c>
      <c r="C70" s="42"/>
      <c r="D70" s="43"/>
      <c r="E70" s="44"/>
      <c r="F70" s="44"/>
      <c r="G70" s="44"/>
      <c r="H70" s="44"/>
      <c r="I70" s="44"/>
      <c r="J70" s="44"/>
      <c r="K70" s="44"/>
      <c r="L70" s="44"/>
      <c r="M70" s="44"/>
      <c r="N70" s="45"/>
      <c r="O70" s="46"/>
      <c r="P70" s="43">
        <v>40</v>
      </c>
      <c r="Q70" s="44"/>
      <c r="R70" s="44"/>
      <c r="S70" s="44"/>
      <c r="T70" s="44"/>
      <c r="U70" s="45"/>
      <c r="V70" s="45"/>
      <c r="W70" s="45"/>
      <c r="X70" s="42">
        <v>10</v>
      </c>
      <c r="Y70" s="51"/>
      <c r="Z70" s="51"/>
      <c r="AA70" s="52"/>
      <c r="AB70" s="53"/>
      <c r="AC70" s="54">
        <v>111.43</v>
      </c>
      <c r="AD70" s="54">
        <v>119.702</v>
      </c>
      <c r="AE70" s="110" t="s">
        <v>142</v>
      </c>
    </row>
    <row r="71" spans="1:31" ht="18" customHeight="1">
      <c r="A71" s="40">
        <v>61</v>
      </c>
      <c r="B71" s="41" t="s">
        <v>109</v>
      </c>
      <c r="C71" s="42"/>
      <c r="D71" s="43"/>
      <c r="E71" s="44"/>
      <c r="F71" s="44"/>
      <c r="G71" s="44"/>
      <c r="H71" s="44"/>
      <c r="I71" s="44"/>
      <c r="J71" s="44"/>
      <c r="K71" s="44"/>
      <c r="L71" s="44"/>
      <c r="M71" s="44"/>
      <c r="N71" s="45"/>
      <c r="O71" s="46">
        <v>2</v>
      </c>
      <c r="P71" s="43"/>
      <c r="Q71" s="44">
        <v>20</v>
      </c>
      <c r="R71" s="44"/>
      <c r="S71" s="44"/>
      <c r="T71" s="44">
        <v>20</v>
      </c>
      <c r="U71" s="45"/>
      <c r="V71" s="45"/>
      <c r="W71" s="45"/>
      <c r="X71" s="42"/>
      <c r="Y71" s="55"/>
      <c r="Z71" s="55"/>
      <c r="AA71" s="56"/>
      <c r="AB71" s="57"/>
      <c r="AC71" s="58">
        <v>31.84</v>
      </c>
      <c r="AD71" s="58">
        <v>31.184</v>
      </c>
      <c r="AE71" s="110" t="s">
        <v>142</v>
      </c>
    </row>
    <row r="72" spans="1:31" ht="18" customHeight="1">
      <c r="A72" s="40">
        <v>62</v>
      </c>
      <c r="B72" s="63" t="s">
        <v>110</v>
      </c>
      <c r="C72" s="42">
        <v>4</v>
      </c>
      <c r="D72" s="43"/>
      <c r="E72" s="44"/>
      <c r="F72" s="44"/>
      <c r="G72" s="44"/>
      <c r="H72" s="44"/>
      <c r="I72" s="44"/>
      <c r="J72" s="44"/>
      <c r="K72" s="44"/>
      <c r="L72" s="44"/>
      <c r="M72" s="44"/>
      <c r="N72" s="45"/>
      <c r="O72" s="46"/>
      <c r="P72" s="43"/>
      <c r="Q72" s="44"/>
      <c r="R72" s="44"/>
      <c r="S72" s="44">
        <v>3</v>
      </c>
      <c r="T72" s="44">
        <v>20</v>
      </c>
      <c r="U72" s="44"/>
      <c r="V72" s="44"/>
      <c r="W72" s="45"/>
      <c r="X72" s="42">
        <v>30</v>
      </c>
      <c r="Y72" s="55"/>
      <c r="Z72" s="55"/>
      <c r="AA72" s="56"/>
      <c r="AB72" s="57"/>
      <c r="AC72" s="58">
        <v>20.804</v>
      </c>
      <c r="AD72" s="58">
        <v>20.479</v>
      </c>
      <c r="AE72" s="110" t="s">
        <v>142</v>
      </c>
    </row>
    <row r="73" spans="1:31" s="1" customFormat="1" ht="18" customHeight="1">
      <c r="A73" s="40">
        <v>63</v>
      </c>
      <c r="B73" s="64" t="s">
        <v>111</v>
      </c>
      <c r="C73" s="42"/>
      <c r="D73" s="43"/>
      <c r="E73" s="44"/>
      <c r="F73" s="44"/>
      <c r="G73" s="44"/>
      <c r="H73" s="44"/>
      <c r="I73" s="44"/>
      <c r="J73" s="44"/>
      <c r="K73" s="44"/>
      <c r="L73" s="44"/>
      <c r="M73" s="44"/>
      <c r="N73" s="45"/>
      <c r="O73" s="46"/>
      <c r="P73" s="43"/>
      <c r="Q73" s="44"/>
      <c r="R73" s="44"/>
      <c r="S73" s="44">
        <v>10</v>
      </c>
      <c r="T73" s="44">
        <v>10</v>
      </c>
      <c r="U73" s="44"/>
      <c r="V73" s="44">
        <v>50</v>
      </c>
      <c r="W73" s="45"/>
      <c r="X73" s="42"/>
      <c r="Y73" s="51"/>
      <c r="Z73" s="51"/>
      <c r="AA73" s="52"/>
      <c r="AB73" s="57"/>
      <c r="AC73" s="54">
        <v>20.32</v>
      </c>
      <c r="AD73" s="54">
        <v>16.537</v>
      </c>
      <c r="AE73" s="110" t="s">
        <v>142</v>
      </c>
    </row>
    <row r="74" spans="1:31" s="1" customFormat="1" ht="18" customHeight="1">
      <c r="A74" s="40">
        <v>64</v>
      </c>
      <c r="B74" s="64" t="s">
        <v>112</v>
      </c>
      <c r="C74" s="42"/>
      <c r="D74" s="43">
        <v>10</v>
      </c>
      <c r="E74" s="44"/>
      <c r="F74" s="44"/>
      <c r="G74" s="44"/>
      <c r="H74" s="44"/>
      <c r="I74" s="44"/>
      <c r="J74" s="44"/>
      <c r="K74" s="44"/>
      <c r="L74" s="44"/>
      <c r="M74" s="44"/>
      <c r="N74" s="45"/>
      <c r="O74" s="46"/>
      <c r="P74" s="43"/>
      <c r="Q74" s="44"/>
      <c r="R74" s="44"/>
      <c r="S74" s="44"/>
      <c r="T74" s="44"/>
      <c r="U74" s="44"/>
      <c r="V74" s="44"/>
      <c r="W74" s="45"/>
      <c r="X74" s="42"/>
      <c r="Y74" s="51"/>
      <c r="Z74" s="51"/>
      <c r="AA74" s="52"/>
      <c r="AB74" s="57"/>
      <c r="AC74" s="54">
        <v>5.72</v>
      </c>
      <c r="AD74" s="54">
        <v>0.579</v>
      </c>
      <c r="AE74" s="110" t="s">
        <v>142</v>
      </c>
    </row>
    <row r="75" spans="1:31" s="1" customFormat="1" ht="18" customHeight="1">
      <c r="A75" s="40">
        <v>65</v>
      </c>
      <c r="B75" s="41" t="s">
        <v>113</v>
      </c>
      <c r="C75" s="42"/>
      <c r="D75" s="43"/>
      <c r="E75" s="44"/>
      <c r="F75" s="44"/>
      <c r="G75" s="44"/>
      <c r="H75" s="44"/>
      <c r="I75" s="44"/>
      <c r="J75" s="44"/>
      <c r="K75" s="44"/>
      <c r="L75" s="44"/>
      <c r="M75" s="44"/>
      <c r="N75" s="45"/>
      <c r="O75" s="46"/>
      <c r="P75" s="43"/>
      <c r="Q75" s="44"/>
      <c r="R75" s="44"/>
      <c r="S75" s="44"/>
      <c r="T75" s="44"/>
      <c r="U75" s="44"/>
      <c r="V75" s="44"/>
      <c r="W75" s="45"/>
      <c r="X75" s="42">
        <v>30</v>
      </c>
      <c r="Y75" s="51"/>
      <c r="Z75" s="51"/>
      <c r="AA75" s="52"/>
      <c r="AB75" s="57"/>
      <c r="AC75" s="54">
        <v>4.29</v>
      </c>
      <c r="AD75" s="54">
        <v>2.561</v>
      </c>
      <c r="AE75" s="110" t="s">
        <v>142</v>
      </c>
    </row>
    <row r="76" spans="1:31" s="1" customFormat="1" ht="18" customHeight="1">
      <c r="A76" s="40">
        <v>66</v>
      </c>
      <c r="B76" s="41" t="s">
        <v>114</v>
      </c>
      <c r="C76" s="42"/>
      <c r="D76" s="43"/>
      <c r="E76" s="44"/>
      <c r="F76" s="44">
        <v>10</v>
      </c>
      <c r="G76" s="44"/>
      <c r="H76" s="44"/>
      <c r="I76" s="44"/>
      <c r="J76" s="44"/>
      <c r="K76" s="44"/>
      <c r="L76" s="44"/>
      <c r="M76" s="44"/>
      <c r="N76" s="44"/>
      <c r="O76" s="65"/>
      <c r="P76" s="43"/>
      <c r="Q76" s="44"/>
      <c r="R76" s="44"/>
      <c r="S76" s="44"/>
      <c r="T76" s="44"/>
      <c r="U76" s="44"/>
      <c r="V76" s="44"/>
      <c r="W76" s="45"/>
      <c r="X76" s="42"/>
      <c r="Y76" s="51"/>
      <c r="Z76" s="51"/>
      <c r="AA76" s="52"/>
      <c r="AB76" s="57"/>
      <c r="AC76" s="54">
        <v>5.67</v>
      </c>
      <c r="AD76" s="54">
        <v>2.549</v>
      </c>
      <c r="AE76" s="110" t="s">
        <v>142</v>
      </c>
    </row>
    <row r="77" spans="1:31" s="1" customFormat="1" ht="18" customHeight="1">
      <c r="A77" s="40">
        <v>67</v>
      </c>
      <c r="B77" s="41" t="s">
        <v>115</v>
      </c>
      <c r="C77" s="47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44"/>
      <c r="O77" s="67"/>
      <c r="P77" s="43">
        <v>5</v>
      </c>
      <c r="Q77" s="44"/>
      <c r="R77" s="44"/>
      <c r="S77" s="44"/>
      <c r="T77" s="44"/>
      <c r="U77" s="44"/>
      <c r="V77" s="44"/>
      <c r="W77" s="45"/>
      <c r="X77" s="42">
        <v>10</v>
      </c>
      <c r="Y77" s="51"/>
      <c r="Z77" s="51"/>
      <c r="AA77" s="52"/>
      <c r="AB77" s="57"/>
      <c r="AC77" s="54">
        <v>5.095</v>
      </c>
      <c r="AD77" s="54">
        <v>4.329</v>
      </c>
      <c r="AE77" s="110" t="s">
        <v>142</v>
      </c>
    </row>
    <row r="78" spans="1:31" s="1" customFormat="1" ht="18" customHeight="1">
      <c r="A78" s="40">
        <v>68</v>
      </c>
      <c r="B78" s="41" t="s">
        <v>116</v>
      </c>
      <c r="C78" s="47"/>
      <c r="D78" s="66"/>
      <c r="E78" s="66"/>
      <c r="F78" s="66">
        <v>10</v>
      </c>
      <c r="G78" s="66"/>
      <c r="H78" s="66"/>
      <c r="I78" s="66"/>
      <c r="J78" s="66"/>
      <c r="K78" s="66"/>
      <c r="L78" s="66"/>
      <c r="M78" s="66"/>
      <c r="N78" s="44"/>
      <c r="O78" s="67"/>
      <c r="P78" s="43"/>
      <c r="Q78" s="44"/>
      <c r="R78" s="44"/>
      <c r="S78" s="44">
        <v>10</v>
      </c>
      <c r="T78" s="44"/>
      <c r="U78" s="44"/>
      <c r="V78" s="44"/>
      <c r="W78" s="45"/>
      <c r="X78" s="42">
        <v>10</v>
      </c>
      <c r="Y78" s="51"/>
      <c r="Z78" s="51"/>
      <c r="AA78" s="52"/>
      <c r="AB78" s="57"/>
      <c r="AC78" s="54">
        <v>13.44</v>
      </c>
      <c r="AD78" s="54">
        <v>20.26</v>
      </c>
      <c r="AE78" s="110" t="s">
        <v>142</v>
      </c>
    </row>
    <row r="79" spans="1:31" s="1" customFormat="1" ht="18" customHeight="1">
      <c r="A79" s="40">
        <v>69</v>
      </c>
      <c r="B79" s="41" t="s">
        <v>117</v>
      </c>
      <c r="C79" s="47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44"/>
      <c r="O79" s="67"/>
      <c r="P79" s="43"/>
      <c r="Q79" s="44"/>
      <c r="R79" s="44"/>
      <c r="S79" s="44"/>
      <c r="T79" s="44">
        <v>10</v>
      </c>
      <c r="U79" s="44"/>
      <c r="V79" s="44"/>
      <c r="W79" s="45"/>
      <c r="X79" s="42"/>
      <c r="Y79" s="51"/>
      <c r="Z79" s="51"/>
      <c r="AA79" s="52"/>
      <c r="AB79" s="57"/>
      <c r="AC79" s="54">
        <v>6.38</v>
      </c>
      <c r="AD79" s="54">
        <v>14.47</v>
      </c>
      <c r="AE79" s="110" t="s">
        <v>142</v>
      </c>
    </row>
    <row r="80" spans="1:31" s="1" customFormat="1" ht="18" customHeight="1">
      <c r="A80" s="40">
        <v>70</v>
      </c>
      <c r="B80" s="41" t="s">
        <v>118</v>
      </c>
      <c r="C80" s="47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44"/>
      <c r="O80" s="67"/>
      <c r="P80" s="43"/>
      <c r="Q80" s="44">
        <v>20</v>
      </c>
      <c r="R80" s="44"/>
      <c r="S80" s="44"/>
      <c r="T80" s="44">
        <v>10</v>
      </c>
      <c r="U80" s="44"/>
      <c r="V80" s="44"/>
      <c r="W80" s="45"/>
      <c r="X80" s="42">
        <v>10</v>
      </c>
      <c r="Y80" s="51">
        <v>50</v>
      </c>
      <c r="Z80" s="51"/>
      <c r="AA80" s="52"/>
      <c r="AB80" s="57"/>
      <c r="AC80" s="54">
        <v>47.322</v>
      </c>
      <c r="AD80" s="54">
        <v>48.329</v>
      </c>
      <c r="AE80" s="110" t="s">
        <v>142</v>
      </c>
    </row>
    <row r="81" spans="1:31" s="1" customFormat="1" ht="18" customHeight="1">
      <c r="A81" s="40">
        <v>71</v>
      </c>
      <c r="B81" s="41" t="s">
        <v>119</v>
      </c>
      <c r="C81" s="47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44"/>
      <c r="O81" s="67"/>
      <c r="P81" s="43"/>
      <c r="Q81" s="44">
        <v>10</v>
      </c>
      <c r="R81" s="44"/>
      <c r="S81" s="44">
        <v>5</v>
      </c>
      <c r="T81" s="44"/>
      <c r="U81" s="44"/>
      <c r="V81" s="44"/>
      <c r="W81" s="45"/>
      <c r="X81" s="42">
        <v>10</v>
      </c>
      <c r="Y81" s="51"/>
      <c r="Z81" s="51"/>
      <c r="AA81" s="52"/>
      <c r="AB81" s="57"/>
      <c r="AC81" s="54">
        <v>11.93</v>
      </c>
      <c r="AD81" s="54">
        <v>18.633</v>
      </c>
      <c r="AE81" s="110" t="s">
        <v>142</v>
      </c>
    </row>
    <row r="82" spans="1:31" s="1" customFormat="1" ht="18" customHeight="1">
      <c r="A82" s="40">
        <v>72</v>
      </c>
      <c r="B82" s="41" t="s">
        <v>120</v>
      </c>
      <c r="C82" s="47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44"/>
      <c r="O82" s="67"/>
      <c r="P82" s="43"/>
      <c r="Q82" s="44"/>
      <c r="R82" s="44"/>
      <c r="S82" s="44">
        <v>10</v>
      </c>
      <c r="T82" s="44">
        <v>10</v>
      </c>
      <c r="U82" s="44"/>
      <c r="V82" s="44"/>
      <c r="W82" s="45"/>
      <c r="X82" s="42">
        <v>10</v>
      </c>
      <c r="Y82" s="51"/>
      <c r="Z82" s="51"/>
      <c r="AA82" s="52"/>
      <c r="AB82" s="57"/>
      <c r="AC82" s="54">
        <v>14.15</v>
      </c>
      <c r="AD82" s="54">
        <v>16.243</v>
      </c>
      <c r="AE82" s="110" t="s">
        <v>142</v>
      </c>
    </row>
    <row r="83" spans="1:31" s="1" customFormat="1" ht="18" customHeight="1">
      <c r="A83" s="40">
        <v>73</v>
      </c>
      <c r="B83" s="64" t="s">
        <v>121</v>
      </c>
      <c r="C83" s="47"/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44"/>
      <c r="O83" s="67"/>
      <c r="P83" s="43"/>
      <c r="Q83" s="44"/>
      <c r="R83" s="44"/>
      <c r="S83" s="44"/>
      <c r="T83" s="44"/>
      <c r="U83" s="44"/>
      <c r="V83" s="44"/>
      <c r="W83" s="45"/>
      <c r="X83" s="42">
        <v>20</v>
      </c>
      <c r="Y83" s="51"/>
      <c r="Z83" s="51"/>
      <c r="AA83" s="52"/>
      <c r="AB83" s="57"/>
      <c r="AC83" s="54">
        <v>2.86</v>
      </c>
      <c r="AD83" s="54">
        <v>1.941</v>
      </c>
      <c r="AE83" s="110" t="s">
        <v>142</v>
      </c>
    </row>
    <row r="84" spans="1:31" s="1" customFormat="1" ht="18" customHeight="1">
      <c r="A84" s="40">
        <v>74</v>
      </c>
      <c r="B84" s="41" t="s">
        <v>122</v>
      </c>
      <c r="C84" s="47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44">
        <v>10</v>
      </c>
      <c r="O84" s="67"/>
      <c r="P84" s="43"/>
      <c r="Q84" s="44"/>
      <c r="R84" s="44"/>
      <c r="S84" s="44"/>
      <c r="T84" s="44">
        <v>5</v>
      </c>
      <c r="U84" s="44"/>
      <c r="V84" s="44"/>
      <c r="W84" s="45"/>
      <c r="X84" s="42">
        <v>15</v>
      </c>
      <c r="Y84" s="51"/>
      <c r="Z84" s="51"/>
      <c r="AA84" s="52"/>
      <c r="AB84" s="57"/>
      <c r="AC84" s="54">
        <v>9.275</v>
      </c>
      <c r="AD84" s="54">
        <v>9.988</v>
      </c>
      <c r="AE84" s="110" t="s">
        <v>142</v>
      </c>
    </row>
    <row r="85" spans="1:31" s="1" customFormat="1" ht="18" customHeight="1">
      <c r="A85" s="40">
        <v>75</v>
      </c>
      <c r="B85" s="41" t="s">
        <v>123</v>
      </c>
      <c r="C85" s="47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44"/>
      <c r="O85" s="67"/>
      <c r="P85" s="43"/>
      <c r="Q85" s="44"/>
      <c r="R85" s="44"/>
      <c r="S85" s="44"/>
      <c r="T85" s="44"/>
      <c r="U85" s="44"/>
      <c r="V85" s="44"/>
      <c r="W85" s="45">
        <v>1</v>
      </c>
      <c r="X85" s="42"/>
      <c r="Y85" s="51"/>
      <c r="Z85" s="51"/>
      <c r="AA85" s="52"/>
      <c r="AB85" s="57"/>
      <c r="AC85" s="54">
        <v>200</v>
      </c>
      <c r="AD85" s="54">
        <v>211.487</v>
      </c>
      <c r="AE85" s="110" t="s">
        <v>142</v>
      </c>
    </row>
    <row r="86" spans="1:31" s="1" customFormat="1" ht="18" customHeight="1">
      <c r="A86" s="40">
        <v>76</v>
      </c>
      <c r="B86" s="41" t="s">
        <v>124</v>
      </c>
      <c r="C86" s="47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44"/>
      <c r="O86" s="67"/>
      <c r="P86" s="43"/>
      <c r="Q86" s="44"/>
      <c r="R86" s="44">
        <v>1</v>
      </c>
      <c r="S86" s="44"/>
      <c r="T86" s="44"/>
      <c r="U86" s="44"/>
      <c r="V86" s="44"/>
      <c r="W86" s="45"/>
      <c r="X86" s="42">
        <v>12</v>
      </c>
      <c r="Y86" s="51"/>
      <c r="Z86" s="51"/>
      <c r="AA86" s="52"/>
      <c r="AB86" s="57">
        <v>30</v>
      </c>
      <c r="AC86" s="54">
        <v>51.466</v>
      </c>
      <c r="AD86" s="54">
        <v>54.78</v>
      </c>
      <c r="AE86" s="110" t="s">
        <v>142</v>
      </c>
    </row>
    <row r="87" spans="1:31" s="1" customFormat="1" ht="18" customHeight="1">
      <c r="A87" s="40">
        <v>77</v>
      </c>
      <c r="B87" s="41" t="s">
        <v>125</v>
      </c>
      <c r="C87" s="47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44"/>
      <c r="O87" s="67"/>
      <c r="P87" s="43">
        <v>10</v>
      </c>
      <c r="Q87" s="44"/>
      <c r="R87" s="44"/>
      <c r="S87" s="44">
        <v>10</v>
      </c>
      <c r="T87" s="44">
        <v>10</v>
      </c>
      <c r="U87" s="44"/>
      <c r="V87" s="44"/>
      <c r="W87" s="45"/>
      <c r="X87" s="42"/>
      <c r="Y87" s="51"/>
      <c r="Z87" s="51"/>
      <c r="AA87" s="52"/>
      <c r="AB87" s="57"/>
      <c r="AC87" s="54">
        <v>22.055</v>
      </c>
      <c r="AD87" s="54">
        <v>27.089</v>
      </c>
      <c r="AE87" s="110" t="s">
        <v>142</v>
      </c>
    </row>
    <row r="88" spans="1:31" s="1" customFormat="1" ht="18" customHeight="1">
      <c r="A88" s="40">
        <v>78</v>
      </c>
      <c r="B88" s="41" t="s">
        <v>126</v>
      </c>
      <c r="C88" s="47"/>
      <c r="D88" s="66"/>
      <c r="E88" s="66">
        <v>200</v>
      </c>
      <c r="F88" s="66"/>
      <c r="G88" s="66"/>
      <c r="H88" s="66"/>
      <c r="I88" s="66">
        <v>80</v>
      </c>
      <c r="J88" s="66"/>
      <c r="K88" s="66"/>
      <c r="L88" s="66"/>
      <c r="M88" s="66"/>
      <c r="N88" s="44"/>
      <c r="O88" s="67"/>
      <c r="P88" s="43">
        <v>6</v>
      </c>
      <c r="Q88" s="44"/>
      <c r="R88" s="44"/>
      <c r="S88" s="44"/>
      <c r="T88" s="44"/>
      <c r="U88" s="44"/>
      <c r="V88" s="44"/>
      <c r="W88" s="45"/>
      <c r="X88" s="42"/>
      <c r="Y88" s="51"/>
      <c r="Z88" s="51"/>
      <c r="AA88" s="52"/>
      <c r="AB88" s="57"/>
      <c r="AC88" s="54">
        <v>123.438</v>
      </c>
      <c r="AD88" s="54">
        <v>152.133</v>
      </c>
      <c r="AE88" s="110" t="s">
        <v>142</v>
      </c>
    </row>
    <row r="89" spans="1:31" s="1" customFormat="1" ht="18" customHeight="1">
      <c r="A89" s="40">
        <v>79</v>
      </c>
      <c r="B89" s="41" t="s">
        <v>127</v>
      </c>
      <c r="C89" s="47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44"/>
      <c r="O89" s="67"/>
      <c r="P89" s="43"/>
      <c r="Q89" s="44"/>
      <c r="R89" s="44"/>
      <c r="S89" s="44"/>
      <c r="T89" s="44"/>
      <c r="U89" s="44"/>
      <c r="V89" s="44"/>
      <c r="W89" s="45"/>
      <c r="X89" s="42">
        <v>10</v>
      </c>
      <c r="Y89" s="51"/>
      <c r="Z89" s="51">
        <v>2</v>
      </c>
      <c r="AA89" s="52"/>
      <c r="AB89" s="57"/>
      <c r="AC89" s="54">
        <v>5.491</v>
      </c>
      <c r="AD89" s="54">
        <v>6.669</v>
      </c>
      <c r="AE89" s="110" t="s">
        <v>142</v>
      </c>
    </row>
    <row r="90" spans="1:31" s="1" customFormat="1" ht="18" customHeight="1">
      <c r="A90" s="40">
        <v>80</v>
      </c>
      <c r="B90" s="41" t="s">
        <v>128</v>
      </c>
      <c r="C90" s="68"/>
      <c r="D90" s="69"/>
      <c r="E90" s="69">
        <v>150</v>
      </c>
      <c r="F90" s="69"/>
      <c r="G90" s="69"/>
      <c r="H90" s="69"/>
      <c r="I90" s="69"/>
      <c r="J90" s="69"/>
      <c r="K90" s="69"/>
      <c r="L90" s="69"/>
      <c r="M90" s="69"/>
      <c r="N90" s="44"/>
      <c r="O90" s="70"/>
      <c r="P90" s="71"/>
      <c r="Q90" s="72"/>
      <c r="R90" s="72"/>
      <c r="S90" s="72"/>
      <c r="T90" s="72"/>
      <c r="U90" s="72"/>
      <c r="V90" s="72"/>
      <c r="W90" s="45"/>
      <c r="X90" s="42">
        <v>60</v>
      </c>
      <c r="Y90" s="51"/>
      <c r="Z90" s="51"/>
      <c r="AA90" s="52"/>
      <c r="AB90" s="57"/>
      <c r="AC90" s="54">
        <v>57.38</v>
      </c>
      <c r="AD90" s="54">
        <v>54.015</v>
      </c>
      <c r="AE90" s="110" t="s">
        <v>142</v>
      </c>
    </row>
    <row r="91" spans="1:31" s="1" customFormat="1" ht="18" customHeight="1">
      <c r="A91" s="40">
        <v>81</v>
      </c>
      <c r="B91" s="73" t="s">
        <v>129</v>
      </c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  <c r="N91" s="74"/>
      <c r="O91" s="75"/>
      <c r="P91" s="71"/>
      <c r="Q91" s="72"/>
      <c r="R91" s="72"/>
      <c r="S91" s="72">
        <v>5</v>
      </c>
      <c r="T91" s="72">
        <v>20</v>
      </c>
      <c r="U91" s="72"/>
      <c r="V91" s="72"/>
      <c r="W91" s="45"/>
      <c r="X91" s="42"/>
      <c r="Y91" s="51"/>
      <c r="Z91" s="51"/>
      <c r="AA91" s="52"/>
      <c r="AB91" s="57"/>
      <c r="AC91" s="54">
        <v>15.93</v>
      </c>
      <c r="AD91" s="54">
        <v>14.26</v>
      </c>
      <c r="AE91" s="110" t="s">
        <v>142</v>
      </c>
    </row>
    <row r="92" spans="1:31" s="80" customFormat="1" ht="18" customHeight="1" thickBot="1">
      <c r="A92" s="76"/>
      <c r="B92" s="77" t="s">
        <v>130</v>
      </c>
      <c r="C92" s="78">
        <f>SUM(C11:C91)</f>
        <v>382</v>
      </c>
      <c r="D92" s="78">
        <f aca="true" t="shared" si="0" ref="D92:AB92">SUM(D11:D91)</f>
        <v>195</v>
      </c>
      <c r="E92" s="78">
        <f t="shared" si="0"/>
        <v>1830</v>
      </c>
      <c r="F92" s="78">
        <f t="shared" si="0"/>
        <v>342</v>
      </c>
      <c r="G92" s="78">
        <f t="shared" si="0"/>
        <v>9</v>
      </c>
      <c r="H92" s="78">
        <f t="shared" si="0"/>
        <v>0</v>
      </c>
      <c r="I92" s="78">
        <f t="shared" si="0"/>
        <v>1580</v>
      </c>
      <c r="J92" s="78">
        <f t="shared" si="0"/>
        <v>7</v>
      </c>
      <c r="K92" s="78">
        <f t="shared" si="0"/>
        <v>1</v>
      </c>
      <c r="L92" s="78">
        <f t="shared" si="0"/>
        <v>1</v>
      </c>
      <c r="M92" s="78">
        <f t="shared" si="0"/>
        <v>4</v>
      </c>
      <c r="N92" s="78">
        <f t="shared" si="0"/>
        <v>106</v>
      </c>
      <c r="O92" s="78">
        <f t="shared" si="0"/>
        <v>10</v>
      </c>
      <c r="P92" s="78">
        <f t="shared" si="0"/>
        <v>221</v>
      </c>
      <c r="Q92" s="78">
        <f t="shared" si="0"/>
        <v>130</v>
      </c>
      <c r="R92" s="78">
        <f t="shared" si="0"/>
        <v>7</v>
      </c>
      <c r="S92" s="78">
        <f t="shared" si="0"/>
        <v>168</v>
      </c>
      <c r="T92" s="78">
        <f t="shared" si="0"/>
        <v>425</v>
      </c>
      <c r="U92" s="78">
        <f t="shared" si="0"/>
        <v>115</v>
      </c>
      <c r="V92" s="78">
        <f t="shared" si="0"/>
        <v>755</v>
      </c>
      <c r="W92" s="78">
        <f t="shared" si="0"/>
        <v>1</v>
      </c>
      <c r="X92" s="78">
        <f t="shared" si="0"/>
        <v>379</v>
      </c>
      <c r="Y92" s="78">
        <f t="shared" si="0"/>
        <v>102</v>
      </c>
      <c r="Z92" s="78">
        <f t="shared" si="0"/>
        <v>2</v>
      </c>
      <c r="AA92" s="78">
        <f t="shared" si="0"/>
        <v>15</v>
      </c>
      <c r="AB92" s="78">
        <f t="shared" si="0"/>
        <v>220</v>
      </c>
      <c r="AC92" s="79">
        <f>SUM(AC11:AC91)</f>
        <v>4272.044000000001</v>
      </c>
      <c r="AD92" s="79">
        <f>SUM(AD11:AD91)</f>
        <v>4736.428000000001</v>
      </c>
      <c r="AE92" s="110" t="s">
        <v>142</v>
      </c>
    </row>
    <row r="93" spans="1:31" s="89" customFormat="1" ht="18" customHeight="1" thickBot="1">
      <c r="A93" s="81"/>
      <c r="B93" s="82" t="s">
        <v>131</v>
      </c>
      <c r="C93" s="81">
        <f>C92*0.463</f>
        <v>176.866</v>
      </c>
      <c r="D93" s="83">
        <f>D92*0.572</f>
        <v>111.53999999999999</v>
      </c>
      <c r="E93" s="84">
        <f>E92*0.488</f>
        <v>893.04</v>
      </c>
      <c r="F93" s="81">
        <f>F92*0.567</f>
        <v>193.914</v>
      </c>
      <c r="G93" s="85">
        <f>G92*62</f>
        <v>558</v>
      </c>
      <c r="H93" s="85">
        <v>110</v>
      </c>
      <c r="I93" s="85">
        <f>I92*0.268</f>
        <v>423.44</v>
      </c>
      <c r="J93" s="85">
        <f>J92*3.2</f>
        <v>22.400000000000002</v>
      </c>
      <c r="K93" s="85">
        <f>K92*1.8</f>
        <v>1.8</v>
      </c>
      <c r="L93" s="85">
        <v>7.9</v>
      </c>
      <c r="M93" s="82">
        <f>M92*1.5</f>
        <v>6</v>
      </c>
      <c r="N93" s="86">
        <f>N92*0.4</f>
        <v>42.400000000000006</v>
      </c>
      <c r="O93" s="87">
        <f>O92*0.8</f>
        <v>8</v>
      </c>
      <c r="P93" s="88">
        <f>P92*0.733</f>
        <v>161.993</v>
      </c>
      <c r="Q93" s="88">
        <f>Q92*0.733</f>
        <v>95.28999999999999</v>
      </c>
      <c r="R93" s="85">
        <f>R92*40</f>
        <v>280</v>
      </c>
      <c r="S93" s="85">
        <f>S92*0.634</f>
        <v>106.512</v>
      </c>
      <c r="T93" s="85">
        <f>T92*0.638</f>
        <v>271.15</v>
      </c>
      <c r="U93" s="85">
        <f>U92*0.139</f>
        <v>15.985000000000001</v>
      </c>
      <c r="V93" s="85">
        <f>V92*0.152</f>
        <v>114.75999999999999</v>
      </c>
      <c r="W93" s="84">
        <v>200</v>
      </c>
      <c r="X93" s="87">
        <f>X92*0.143</f>
        <v>54.196999999999996</v>
      </c>
      <c r="Y93" s="86">
        <f>Y92*0.411</f>
        <v>41.922</v>
      </c>
      <c r="Z93" s="83">
        <f>Z92*1.781</f>
        <v>3.562</v>
      </c>
      <c r="AA93" s="88">
        <v>300</v>
      </c>
      <c r="AB93" s="82">
        <f>AB92*0.325</f>
        <v>71.5</v>
      </c>
      <c r="AC93" s="86"/>
      <c r="AD93" s="86"/>
      <c r="AE93" s="86"/>
    </row>
    <row r="94" spans="1:31" s="80" customFormat="1" ht="18" customHeight="1">
      <c r="A94" s="90"/>
      <c r="B94" s="91" t="s">
        <v>132</v>
      </c>
      <c r="C94" s="127">
        <v>2555.3</v>
      </c>
      <c r="D94" s="127"/>
      <c r="E94" s="128"/>
      <c r="F94" s="129"/>
      <c r="G94" s="130"/>
      <c r="H94" s="130"/>
      <c r="I94" s="130"/>
      <c r="J94" s="93"/>
      <c r="K94" s="93"/>
      <c r="L94" s="93"/>
      <c r="M94" s="93"/>
      <c r="N94" s="92"/>
      <c r="O94" s="94"/>
      <c r="P94" s="95"/>
      <c r="Q94" s="96"/>
      <c r="R94" s="96"/>
      <c r="S94" s="96"/>
      <c r="T94" s="96"/>
      <c r="U94" s="96"/>
      <c r="V94" s="96"/>
      <c r="W94" s="97"/>
      <c r="X94" s="90"/>
      <c r="Y94" s="95"/>
      <c r="Z94" s="95"/>
      <c r="AA94" s="96"/>
      <c r="AB94" s="98"/>
      <c r="AC94" s="95"/>
      <c r="AD94" s="95"/>
      <c r="AE94" s="95"/>
    </row>
    <row r="95" spans="1:31" s="80" customFormat="1" ht="18" customHeight="1">
      <c r="A95" s="90"/>
      <c r="B95" s="99" t="s">
        <v>133</v>
      </c>
      <c r="C95" s="116">
        <v>1245.7</v>
      </c>
      <c r="D95" s="117"/>
      <c r="E95" s="118"/>
      <c r="F95" s="119"/>
      <c r="G95" s="120"/>
      <c r="H95" s="120"/>
      <c r="I95" s="120"/>
      <c r="J95" s="96"/>
      <c r="K95" s="96"/>
      <c r="L95" s="96"/>
      <c r="M95" s="97"/>
      <c r="N95" s="97"/>
      <c r="O95" s="98"/>
      <c r="P95" s="95"/>
      <c r="Q95" s="96"/>
      <c r="R95" s="96"/>
      <c r="S95" s="96"/>
      <c r="T95" s="96"/>
      <c r="U95" s="96"/>
      <c r="V95" s="96"/>
      <c r="W95" s="97"/>
      <c r="X95" s="90"/>
      <c r="Y95" s="95"/>
      <c r="Z95" s="95"/>
      <c r="AA95" s="96"/>
      <c r="AB95" s="98"/>
      <c r="AC95" s="95"/>
      <c r="AD95" s="95"/>
      <c r="AE95" s="95"/>
    </row>
    <row r="96" spans="1:31" s="80" customFormat="1" ht="18" customHeight="1">
      <c r="A96" s="90"/>
      <c r="B96" s="99" t="s">
        <v>134</v>
      </c>
      <c r="C96" s="114">
        <v>471.2</v>
      </c>
      <c r="D96" s="115"/>
      <c r="E96" s="115"/>
      <c r="F96" s="115"/>
      <c r="G96" s="100"/>
      <c r="H96" s="100"/>
      <c r="I96" s="100"/>
      <c r="J96" s="96"/>
      <c r="K96" s="96"/>
      <c r="L96" s="96"/>
      <c r="M96" s="97"/>
      <c r="N96" s="97"/>
      <c r="O96" s="98"/>
      <c r="P96" s="95"/>
      <c r="Q96" s="96"/>
      <c r="R96" s="96"/>
      <c r="S96" s="96"/>
      <c r="T96" s="96"/>
      <c r="U96" s="96"/>
      <c r="V96" s="96"/>
      <c r="W96" s="97"/>
      <c r="X96" s="90"/>
      <c r="Y96" s="95"/>
      <c r="Z96" s="95"/>
      <c r="AA96" s="95"/>
      <c r="AB96" s="98"/>
      <c r="AC96" s="95"/>
      <c r="AD96" s="95"/>
      <c r="AE96" s="95"/>
    </row>
    <row r="97" spans="1:31" s="80" customFormat="1" ht="32.25" customHeight="1">
      <c r="A97" s="90"/>
      <c r="B97" s="101" t="s">
        <v>135</v>
      </c>
      <c r="C97" s="116">
        <f>SUM(C94:C96)</f>
        <v>4272.2</v>
      </c>
      <c r="D97" s="117"/>
      <c r="E97" s="118"/>
      <c r="F97" s="119"/>
      <c r="G97" s="120"/>
      <c r="H97" s="120"/>
      <c r="I97" s="120"/>
      <c r="J97" s="96"/>
      <c r="K97" s="96"/>
      <c r="L97" s="96"/>
      <c r="M97" s="96"/>
      <c r="N97" s="97"/>
      <c r="O97" s="98"/>
      <c r="P97" s="95"/>
      <c r="Q97" s="96"/>
      <c r="R97" s="96"/>
      <c r="S97" s="96"/>
      <c r="T97" s="96"/>
      <c r="U97" s="96"/>
      <c r="V97" s="96"/>
      <c r="W97" s="97"/>
      <c r="X97" s="90"/>
      <c r="Y97" s="95"/>
      <c r="Z97" s="95"/>
      <c r="AA97" s="96"/>
      <c r="AB97" s="98"/>
      <c r="AC97" s="95"/>
      <c r="AD97" s="95"/>
      <c r="AE97" s="95"/>
    </row>
    <row r="98" spans="1:24" s="6" customFormat="1" ht="18" customHeight="1">
      <c r="A98" s="102"/>
      <c r="B98" s="103"/>
      <c r="C98" s="103"/>
      <c r="D98" s="103"/>
      <c r="E98" s="103"/>
      <c r="F98" s="103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</row>
    <row r="99" spans="1:24" s="6" customFormat="1" ht="18" customHeight="1">
      <c r="A99" s="102"/>
      <c r="B99" s="103"/>
      <c r="C99" s="103"/>
      <c r="D99" s="103"/>
      <c r="E99" s="103"/>
      <c r="F99" s="103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</row>
    <row r="100" spans="1:24" s="6" customFormat="1" ht="18" customHeight="1">
      <c r="A100" s="102"/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</row>
    <row r="101" spans="1:24" s="6" customFormat="1" ht="18" customHeight="1">
      <c r="A101" s="102"/>
      <c r="B101" s="103" t="s">
        <v>136</v>
      </c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 t="s">
        <v>137</v>
      </c>
      <c r="Q101" s="103"/>
      <c r="R101" s="103"/>
      <c r="S101" s="102"/>
      <c r="T101" s="102"/>
      <c r="U101" s="102"/>
      <c r="V101" s="102"/>
      <c r="W101" s="102"/>
      <c r="X101" s="102"/>
    </row>
    <row r="102" spans="1:24" s="6" customFormat="1" ht="18" customHeight="1">
      <c r="A102" s="103"/>
      <c r="B102" s="103" t="s">
        <v>138</v>
      </c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 t="s">
        <v>139</v>
      </c>
      <c r="Q102" s="103"/>
      <c r="R102" s="103"/>
      <c r="S102" s="102"/>
      <c r="T102" s="102"/>
      <c r="U102" s="102"/>
      <c r="V102" s="102"/>
      <c r="W102" s="102"/>
      <c r="X102" s="102"/>
    </row>
    <row r="103" spans="1:24" s="6" customFormat="1" ht="18" customHeight="1">
      <c r="A103" s="102"/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</row>
    <row r="104" spans="1:24" s="6" customFormat="1" ht="18" customHeight="1">
      <c r="A104" s="102"/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</row>
    <row r="105" spans="1:24" s="6" customFormat="1" ht="18" customHeight="1">
      <c r="A105" s="102"/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</row>
    <row r="106" spans="1:24" s="6" customFormat="1" ht="18" customHeight="1">
      <c r="A106" s="102"/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</row>
    <row r="107" spans="1:24" s="6" customFormat="1" ht="18" customHeight="1">
      <c r="A107" s="102"/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</row>
    <row r="108" spans="1:24" s="6" customFormat="1" ht="18" customHeight="1">
      <c r="A108" s="102"/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</row>
    <row r="109" spans="1:24" s="6" customFormat="1" ht="18" customHeight="1">
      <c r="A109" s="102"/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</row>
    <row r="110" spans="1:24" s="6" customFormat="1" ht="18" customHeight="1">
      <c r="A110" s="102"/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</row>
    <row r="111" spans="1:24" s="6" customFormat="1" ht="18" customHeight="1">
      <c r="A111" s="102"/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</row>
    <row r="112" spans="1:24" s="6" customFormat="1" ht="18" customHeight="1">
      <c r="A112" s="102"/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</row>
    <row r="113" spans="1:24" s="6" customFormat="1" ht="18" customHeight="1">
      <c r="A113" s="102"/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</row>
    <row r="114" spans="1:24" s="6" customFormat="1" ht="18" customHeight="1">
      <c r="A114" s="102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</row>
    <row r="115" spans="1:24" s="6" customFormat="1" ht="18" customHeight="1">
      <c r="A115" s="102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</row>
    <row r="116" spans="1:24" s="6" customFormat="1" ht="18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</row>
    <row r="117" spans="1:24" s="6" customFormat="1" ht="18" customHeight="1">
      <c r="A117" s="102"/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</row>
    <row r="118" spans="1:24" s="6" customFormat="1" ht="18" customHeight="1">
      <c r="A118" s="102"/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</row>
    <row r="119" spans="1:24" s="6" customFormat="1" ht="18" customHeight="1">
      <c r="A119" s="102"/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</row>
    <row r="120" spans="1:24" s="6" customFormat="1" ht="18" customHeight="1">
      <c r="A120" s="102"/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</row>
    <row r="121" spans="1:24" s="6" customFormat="1" ht="18" customHeight="1">
      <c r="A121" s="102"/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</row>
    <row r="122" spans="1:24" s="6" customFormat="1" ht="18" customHeight="1">
      <c r="A122" s="102"/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</row>
    <row r="123" spans="1:24" s="6" customFormat="1" ht="18" customHeight="1">
      <c r="A123" s="102"/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</row>
    <row r="124" spans="1:24" s="6" customFormat="1" ht="18" customHeight="1">
      <c r="A124" s="102"/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</row>
    <row r="125" spans="1:24" s="6" customFormat="1" ht="18" customHeight="1">
      <c r="A125" s="102"/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</row>
    <row r="126" spans="1:24" s="6" customFormat="1" ht="18" customHeight="1">
      <c r="A126" s="102"/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</row>
    <row r="127" spans="1:24" s="6" customFormat="1" ht="18" customHeight="1">
      <c r="A127" s="102"/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</row>
    <row r="128" spans="1:24" s="6" customFormat="1" ht="18" customHeight="1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</row>
    <row r="129" spans="1:24" s="6" customFormat="1" ht="18" customHeight="1">
      <c r="A129" s="102"/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</row>
    <row r="130" spans="1:24" s="6" customFormat="1" ht="18" customHeight="1">
      <c r="A130" s="102"/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</row>
    <row r="131" spans="1:24" s="6" customFormat="1" ht="18" customHeight="1">
      <c r="A131" s="102"/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</row>
    <row r="132" spans="1:24" s="6" customFormat="1" ht="18" customHeight="1">
      <c r="A132" s="102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</row>
    <row r="133" spans="1:24" s="6" customFormat="1" ht="18" customHeight="1">
      <c r="A133" s="102"/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</row>
    <row r="134" spans="1:24" s="6" customFormat="1" ht="18" customHeight="1">
      <c r="A134" s="102"/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</row>
    <row r="135" spans="1:24" s="6" customFormat="1" ht="18" customHeight="1">
      <c r="A135" s="102"/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</row>
    <row r="136" spans="1:24" s="6" customFormat="1" ht="18" customHeight="1">
      <c r="A136" s="102"/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</row>
    <row r="137" spans="1:24" s="6" customFormat="1" ht="18" customHeight="1">
      <c r="A137" s="102"/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</row>
    <row r="138" spans="1:24" s="6" customFormat="1" ht="18" customHeight="1">
      <c r="A138" s="102"/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</row>
    <row r="139" spans="1:24" s="6" customFormat="1" ht="18" customHeight="1">
      <c r="A139" s="102"/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</row>
    <row r="140" spans="1:24" s="6" customFormat="1" ht="18" customHeight="1">
      <c r="A140" s="102"/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</row>
    <row r="141" spans="1:24" s="6" customFormat="1" ht="18" customHeight="1">
      <c r="A141" s="102"/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</row>
    <row r="142" spans="1:24" s="6" customFormat="1" ht="18" customHeight="1">
      <c r="A142" s="102"/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</row>
    <row r="143" spans="1:24" s="6" customFormat="1" ht="18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</row>
    <row r="144" spans="1:24" s="6" customFormat="1" ht="18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</row>
    <row r="145" spans="1:24" s="6" customFormat="1" ht="18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</row>
    <row r="146" spans="1:24" s="6" customFormat="1" ht="18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</row>
    <row r="147" spans="1:24" s="6" customFormat="1" ht="18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</row>
    <row r="148" spans="1:24" s="6" customFormat="1" ht="18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</row>
    <row r="149" spans="1:24" s="6" customFormat="1" ht="18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</row>
    <row r="150" spans="1:24" s="6" customFormat="1" ht="18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</row>
    <row r="151" spans="1:24" s="6" customFormat="1" ht="18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</row>
    <row r="152" spans="1:24" s="6" customFormat="1" ht="18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</row>
    <row r="153" spans="1:24" s="6" customFormat="1" ht="18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</row>
    <row r="154" spans="1:24" s="6" customFormat="1" ht="18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</row>
    <row r="155" spans="1:24" s="6" customFormat="1" ht="18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</row>
    <row r="156" spans="1:24" s="6" customFormat="1" ht="18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</row>
    <row r="157" spans="1:24" s="6" customFormat="1" ht="18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</row>
    <row r="158" spans="1:24" s="6" customFormat="1" ht="18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</row>
    <row r="159" spans="1:24" s="6" customFormat="1" ht="18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</row>
    <row r="160" s="6" customFormat="1" ht="18" customHeight="1"/>
    <row r="161" s="6" customFormat="1" ht="18" customHeight="1"/>
    <row r="162" s="6" customFormat="1" ht="18" customHeight="1"/>
    <row r="163" s="6" customFormat="1" ht="18" customHeight="1"/>
    <row r="164" s="6" customFormat="1" ht="18" customHeight="1"/>
    <row r="165" s="6" customFormat="1" ht="18" customHeight="1"/>
    <row r="166" s="6" customFormat="1" ht="18" customHeight="1"/>
    <row r="167" s="6" customFormat="1" ht="18" customHeight="1"/>
    <row r="168" s="6" customFormat="1" ht="18" customHeight="1"/>
    <row r="169" s="6" customFormat="1" ht="18" customHeight="1"/>
    <row r="170" s="6" customFormat="1" ht="18" customHeight="1"/>
    <row r="171" s="6" customFormat="1" ht="18" customHeight="1"/>
    <row r="172" s="6" customFormat="1" ht="18" customHeight="1"/>
    <row r="173" s="6" customFormat="1" ht="18" customHeight="1"/>
    <row r="174" s="6" customFormat="1" ht="18" customHeight="1"/>
    <row r="175" s="6" customFormat="1" ht="18" customHeight="1"/>
    <row r="176" s="6" customFormat="1" ht="18" customHeight="1"/>
    <row r="177" s="6" customFormat="1" ht="18" customHeight="1"/>
    <row r="178" s="6" customFormat="1" ht="18" customHeight="1"/>
    <row r="179" s="6" customFormat="1" ht="18" customHeight="1"/>
    <row r="180" s="6" customFormat="1" ht="18" customHeight="1"/>
    <row r="181" s="6" customFormat="1" ht="18" customHeight="1"/>
    <row r="182" s="6" customFormat="1" ht="18" customHeight="1"/>
    <row r="183" s="6" customFormat="1" ht="18" customHeight="1"/>
    <row r="184" s="6" customFormat="1" ht="18" customHeight="1"/>
    <row r="185" s="6" customFormat="1" ht="18" customHeight="1"/>
    <row r="186" s="6" customFormat="1" ht="18" customHeight="1"/>
    <row r="187" s="6" customFormat="1" ht="18" customHeight="1"/>
    <row r="188" s="104" customFormat="1" ht="18" customHeight="1"/>
    <row r="189" s="105" customFormat="1" ht="18" customHeight="1"/>
    <row r="190" s="105" customFormat="1" ht="18" customHeight="1"/>
    <row r="191" s="6" customFormat="1" ht="18" customHeight="1"/>
    <row r="192" s="6" customFormat="1" ht="18" customHeight="1"/>
    <row r="193" s="6" customFormat="1" ht="18" customHeight="1"/>
    <row r="194" s="6" customFormat="1" ht="18" customHeight="1"/>
    <row r="195" s="6" customFormat="1" ht="18" customHeight="1"/>
    <row r="196" s="6" customFormat="1" ht="18" customHeight="1"/>
    <row r="197" s="6" customFormat="1" ht="18" customHeight="1"/>
    <row r="198" s="6" customFormat="1" ht="18" customHeight="1"/>
    <row r="199" s="6" customFormat="1" ht="18" customHeight="1"/>
    <row r="200" s="6" customFormat="1" ht="18" customHeight="1"/>
    <row r="201" s="6" customFormat="1" ht="18" customHeight="1"/>
    <row r="202" s="6" customFormat="1" ht="18" customHeight="1"/>
    <row r="203" s="6" customFormat="1" ht="18" customHeight="1"/>
    <row r="204" s="6" customFormat="1" ht="18" customHeight="1"/>
    <row r="205" s="6" customFormat="1" ht="18" customHeight="1"/>
    <row r="206" s="6" customFormat="1" ht="18" customHeight="1"/>
    <row r="207" s="6" customFormat="1" ht="18" customHeight="1"/>
    <row r="208" s="6" customFormat="1" ht="18" customHeight="1"/>
    <row r="209" s="6" customFormat="1" ht="18" customHeight="1"/>
    <row r="210" s="6" customFormat="1" ht="18" customHeight="1"/>
    <row r="211" s="6" customFormat="1" ht="18" customHeight="1"/>
    <row r="212" s="6" customFormat="1" ht="18" customHeight="1"/>
    <row r="213" s="6" customFormat="1" ht="18" customHeight="1"/>
    <row r="214" spans="1:24" s="6" customFormat="1" ht="18" customHeight="1">
      <c r="A214" s="105"/>
      <c r="B214" s="106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s="6" customFormat="1" ht="18" customHeight="1">
      <c r="A215" s="105"/>
      <c r="B215" s="106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s="6" customFormat="1" ht="18" customHeight="1">
      <c r="A216" s="105"/>
      <c r="B216" s="10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s="6" customFormat="1" ht="18" customHeight="1">
      <c r="A217" s="105"/>
      <c r="B217" s="106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s="6" customFormat="1" ht="18" customHeight="1">
      <c r="A218" s="105"/>
      <c r="B218" s="106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s="6" customFormat="1" ht="18" customHeight="1">
      <c r="A219" s="105"/>
      <c r="B219" s="106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s="6" customFormat="1" ht="18" customHeight="1">
      <c r="A220" s="105"/>
      <c r="B220" s="106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2:24" s="105" customFormat="1" ht="18" customHeight="1">
      <c r="B221" s="106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2:24" s="105" customFormat="1" ht="18" customHeight="1">
      <c r="B222" s="106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2:24" s="105" customFormat="1" ht="18" customHeight="1">
      <c r="B223" s="106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2:24" s="105" customFormat="1" ht="18" customHeight="1">
      <c r="B224" s="106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2:24" s="105" customFormat="1" ht="18" customHeight="1">
      <c r="B225" s="106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2:24" s="105" customFormat="1" ht="18" customHeight="1">
      <c r="B226" s="10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2:24" s="105" customFormat="1" ht="18" customHeight="1">
      <c r="B227" s="106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2:24" s="105" customFormat="1" ht="18" customHeight="1">
      <c r="B228" s="106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2:24" s="105" customFormat="1" ht="18" customHeight="1">
      <c r="B229" s="106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2:24" s="105" customFormat="1" ht="18" customHeight="1">
      <c r="B230" s="106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="105" customFormat="1" ht="18" customHeight="1">
      <c r="B231" s="106"/>
    </row>
    <row r="232" s="105" customFormat="1" ht="18" customHeight="1">
      <c r="B232" s="106"/>
    </row>
    <row r="233" s="105" customFormat="1" ht="18" customHeight="1">
      <c r="B233" s="106"/>
    </row>
    <row r="234" s="105" customFormat="1" ht="18" customHeight="1">
      <c r="B234" s="106"/>
    </row>
    <row r="235" s="105" customFormat="1" ht="18" customHeight="1">
      <c r="B235" s="106"/>
    </row>
    <row r="236" s="105" customFormat="1" ht="18" customHeight="1">
      <c r="B236" s="106"/>
    </row>
    <row r="237" s="105" customFormat="1" ht="18" customHeight="1">
      <c r="B237" s="106"/>
    </row>
    <row r="238" s="105" customFormat="1" ht="18" customHeight="1">
      <c r="B238" s="106"/>
    </row>
    <row r="239" s="105" customFormat="1" ht="18" customHeight="1">
      <c r="B239" s="106"/>
    </row>
    <row r="240" s="105" customFormat="1" ht="18" customHeight="1">
      <c r="B240" s="106"/>
    </row>
    <row r="241" s="105" customFormat="1" ht="18" customHeight="1">
      <c r="B241" s="106"/>
    </row>
    <row r="242" s="105" customFormat="1" ht="18" customHeight="1">
      <c r="B242" s="106"/>
    </row>
    <row r="243" s="105" customFormat="1" ht="18" customHeight="1">
      <c r="B243" s="106"/>
    </row>
    <row r="244" s="105" customFormat="1" ht="18" customHeight="1">
      <c r="B244" s="106"/>
    </row>
    <row r="245" s="105" customFormat="1" ht="18" customHeight="1">
      <c r="B245" s="106"/>
    </row>
    <row r="246" s="105" customFormat="1" ht="18" customHeight="1">
      <c r="B246" s="106"/>
    </row>
    <row r="247" s="105" customFormat="1" ht="18" customHeight="1">
      <c r="B247" s="106"/>
    </row>
    <row r="248" s="105" customFormat="1" ht="18" customHeight="1">
      <c r="B248" s="106"/>
    </row>
    <row r="249" s="105" customFormat="1" ht="18" customHeight="1">
      <c r="B249" s="106"/>
    </row>
    <row r="250" spans="1:2" s="105" customFormat="1" ht="18" customHeight="1">
      <c r="A250" s="104"/>
      <c r="B250" s="107"/>
    </row>
    <row r="251" s="105" customFormat="1" ht="18" customHeight="1">
      <c r="B251" s="106"/>
    </row>
    <row r="252" s="105" customFormat="1" ht="18" customHeight="1">
      <c r="B252" s="104"/>
    </row>
    <row r="253" s="105" customFormat="1" ht="18" customHeight="1">
      <c r="B253" s="106"/>
    </row>
    <row r="254" s="105" customFormat="1" ht="18" customHeight="1">
      <c r="B254" s="106"/>
    </row>
    <row r="255" s="105" customFormat="1" ht="18" customHeight="1">
      <c r="B255" s="106"/>
    </row>
    <row r="256" s="105" customFormat="1" ht="18" customHeight="1">
      <c r="B256" s="106"/>
    </row>
    <row r="257" s="105" customFormat="1" ht="18" customHeight="1">
      <c r="B257" s="106"/>
    </row>
    <row r="258" s="105" customFormat="1" ht="18" customHeight="1">
      <c r="B258" s="106"/>
    </row>
    <row r="259" s="105" customFormat="1" ht="18" customHeight="1">
      <c r="B259" s="106"/>
    </row>
    <row r="260" s="105" customFormat="1" ht="18" customHeight="1">
      <c r="B260" s="106"/>
    </row>
    <row r="261" s="105" customFormat="1" ht="18" customHeight="1">
      <c r="B261" s="106"/>
    </row>
    <row r="262" s="105" customFormat="1" ht="18" customHeight="1">
      <c r="B262" s="106"/>
    </row>
    <row r="263" s="105" customFormat="1" ht="18" customHeight="1">
      <c r="B263" s="106"/>
    </row>
    <row r="264" s="105" customFormat="1" ht="18" customHeight="1">
      <c r="B264" s="106"/>
    </row>
    <row r="265" s="105" customFormat="1" ht="18" customHeight="1">
      <c r="B265" s="106"/>
    </row>
    <row r="266" s="105" customFormat="1" ht="18" customHeight="1">
      <c r="B266" s="106"/>
    </row>
    <row r="267" s="105" customFormat="1" ht="18" customHeight="1">
      <c r="B267" s="106"/>
    </row>
    <row r="268" s="105" customFormat="1" ht="18" customHeight="1">
      <c r="B268" s="106"/>
    </row>
    <row r="269" s="105" customFormat="1" ht="18" customHeight="1">
      <c r="B269" s="106"/>
    </row>
    <row r="270" s="105" customFormat="1" ht="18" customHeight="1">
      <c r="B270" s="106"/>
    </row>
    <row r="271" s="105" customFormat="1" ht="18" customHeight="1">
      <c r="B271" s="106"/>
    </row>
    <row r="272" s="105" customFormat="1" ht="18" customHeight="1">
      <c r="B272" s="106"/>
    </row>
    <row r="273" s="105" customFormat="1" ht="18" customHeight="1">
      <c r="B273" s="106"/>
    </row>
    <row r="274" s="105" customFormat="1" ht="18" customHeight="1">
      <c r="B274" s="106"/>
    </row>
    <row r="275" s="105" customFormat="1" ht="18" customHeight="1">
      <c r="B275" s="106"/>
    </row>
    <row r="276" s="105" customFormat="1" ht="18" customHeight="1">
      <c r="B276" s="106"/>
    </row>
    <row r="277" s="105" customFormat="1" ht="18" customHeight="1">
      <c r="B277" s="106"/>
    </row>
    <row r="278" s="105" customFormat="1" ht="18" customHeight="1">
      <c r="B278" s="106"/>
    </row>
    <row r="279" s="105" customFormat="1" ht="18" customHeight="1">
      <c r="B279" s="106"/>
    </row>
    <row r="280" s="105" customFormat="1" ht="18" customHeight="1">
      <c r="B280" s="106"/>
    </row>
    <row r="281" s="105" customFormat="1" ht="18" customHeight="1">
      <c r="B281" s="106"/>
    </row>
    <row r="282" s="105" customFormat="1" ht="18" customHeight="1">
      <c r="B282" s="106"/>
    </row>
    <row r="283" s="105" customFormat="1" ht="18" customHeight="1">
      <c r="B283" s="106"/>
    </row>
    <row r="284" s="105" customFormat="1" ht="18" customHeight="1">
      <c r="B284" s="106"/>
    </row>
    <row r="285" s="105" customFormat="1" ht="18" customHeight="1">
      <c r="B285" s="106"/>
    </row>
    <row r="286" s="105" customFormat="1" ht="18" customHeight="1">
      <c r="B286" s="106"/>
    </row>
    <row r="287" s="105" customFormat="1" ht="18" customHeight="1">
      <c r="B287" s="106"/>
    </row>
    <row r="288" s="105" customFormat="1" ht="18" customHeight="1">
      <c r="B288" s="106"/>
    </row>
    <row r="289" s="105" customFormat="1" ht="18" customHeight="1">
      <c r="B289" s="106"/>
    </row>
    <row r="290" s="105" customFormat="1" ht="18" customHeight="1">
      <c r="B290" s="106"/>
    </row>
    <row r="291" s="105" customFormat="1" ht="18" customHeight="1">
      <c r="B291" s="106"/>
    </row>
    <row r="292" s="105" customFormat="1" ht="18" customHeight="1">
      <c r="B292" s="106"/>
    </row>
    <row r="293" s="105" customFormat="1" ht="18" customHeight="1">
      <c r="B293" s="106"/>
    </row>
    <row r="294" s="105" customFormat="1" ht="18" customHeight="1">
      <c r="B294" s="106"/>
    </row>
    <row r="295" s="105" customFormat="1" ht="18" customHeight="1">
      <c r="B295" s="106"/>
    </row>
    <row r="296" s="105" customFormat="1" ht="18" customHeight="1">
      <c r="B296" s="106"/>
    </row>
    <row r="297" s="105" customFormat="1" ht="18" customHeight="1">
      <c r="B297" s="106"/>
    </row>
    <row r="298" s="105" customFormat="1" ht="18" customHeight="1">
      <c r="B298" s="106"/>
    </row>
    <row r="299" s="105" customFormat="1" ht="18" customHeight="1">
      <c r="B299" s="106"/>
    </row>
    <row r="300" s="105" customFormat="1" ht="18" customHeight="1">
      <c r="B300" s="106"/>
    </row>
    <row r="301" s="105" customFormat="1" ht="18" customHeight="1">
      <c r="B301" s="106"/>
    </row>
    <row r="302" s="105" customFormat="1" ht="18" customHeight="1">
      <c r="B302" s="106"/>
    </row>
    <row r="303" s="105" customFormat="1" ht="18" customHeight="1">
      <c r="B303" s="106"/>
    </row>
    <row r="304" s="105" customFormat="1" ht="18" customHeight="1">
      <c r="B304" s="106"/>
    </row>
    <row r="305" s="105" customFormat="1" ht="18" customHeight="1">
      <c r="B305" s="106"/>
    </row>
    <row r="306" s="105" customFormat="1" ht="18" customHeight="1">
      <c r="B306" s="106"/>
    </row>
    <row r="307" s="105" customFormat="1" ht="18" customHeight="1">
      <c r="B307" s="106"/>
    </row>
    <row r="308" s="105" customFormat="1" ht="18" customHeight="1">
      <c r="B308" s="106"/>
    </row>
    <row r="309" s="105" customFormat="1" ht="18" customHeight="1">
      <c r="B309" s="106"/>
    </row>
    <row r="310" s="105" customFormat="1" ht="18" customHeight="1">
      <c r="B310" s="106"/>
    </row>
    <row r="311" s="105" customFormat="1" ht="18" customHeight="1">
      <c r="B311" s="106"/>
    </row>
    <row r="312" s="105" customFormat="1" ht="18" customHeight="1">
      <c r="B312" s="106"/>
    </row>
    <row r="313" s="105" customFormat="1" ht="18" customHeight="1">
      <c r="B313" s="106"/>
    </row>
    <row r="314" s="105" customFormat="1" ht="18" customHeight="1">
      <c r="B314" s="106"/>
    </row>
    <row r="315" s="105" customFormat="1" ht="18" customHeight="1">
      <c r="B315" s="106"/>
    </row>
    <row r="316" s="105" customFormat="1" ht="18" customHeight="1">
      <c r="B316" s="106"/>
    </row>
    <row r="317" s="105" customFormat="1" ht="18" customHeight="1">
      <c r="B317" s="106"/>
    </row>
    <row r="318" s="105" customFormat="1" ht="18" customHeight="1">
      <c r="B318" s="106"/>
    </row>
    <row r="319" s="105" customFormat="1" ht="18" customHeight="1">
      <c r="B319" s="106"/>
    </row>
    <row r="320" s="105" customFormat="1" ht="18" customHeight="1">
      <c r="B320" s="106"/>
    </row>
    <row r="321" s="105" customFormat="1" ht="18" customHeight="1">
      <c r="B321" s="106"/>
    </row>
    <row r="322" s="105" customFormat="1" ht="18" customHeight="1">
      <c r="B322" s="106"/>
    </row>
    <row r="323" s="105" customFormat="1" ht="18" customHeight="1">
      <c r="B323" s="106"/>
    </row>
    <row r="324" s="105" customFormat="1" ht="18" customHeight="1">
      <c r="B324" s="106"/>
    </row>
    <row r="325" s="105" customFormat="1" ht="18" customHeight="1">
      <c r="B325" s="106"/>
    </row>
    <row r="326" s="105" customFormat="1" ht="18" customHeight="1">
      <c r="B326" s="106"/>
    </row>
    <row r="327" s="105" customFormat="1" ht="18" customHeight="1">
      <c r="B327" s="106"/>
    </row>
    <row r="328" s="105" customFormat="1" ht="18" customHeight="1">
      <c r="B328" s="106"/>
    </row>
    <row r="329" s="105" customFormat="1" ht="18" customHeight="1">
      <c r="B329" s="106"/>
    </row>
    <row r="330" s="105" customFormat="1" ht="18" customHeight="1">
      <c r="B330" s="106"/>
    </row>
    <row r="331" s="105" customFormat="1" ht="18" customHeight="1">
      <c r="B331" s="106"/>
    </row>
    <row r="332" s="105" customFormat="1" ht="18" customHeight="1">
      <c r="B332" s="106"/>
    </row>
    <row r="333" s="105" customFormat="1" ht="18" customHeight="1">
      <c r="B333" s="106"/>
    </row>
    <row r="334" s="105" customFormat="1" ht="18" customHeight="1">
      <c r="B334" s="106"/>
    </row>
    <row r="335" s="105" customFormat="1" ht="18" customHeight="1">
      <c r="B335" s="106"/>
    </row>
    <row r="336" s="105" customFormat="1" ht="18" customHeight="1">
      <c r="B336" s="106"/>
    </row>
    <row r="337" s="105" customFormat="1" ht="18" customHeight="1">
      <c r="B337" s="106"/>
    </row>
    <row r="338" s="105" customFormat="1" ht="18" customHeight="1">
      <c r="B338" s="106"/>
    </row>
    <row r="339" s="105" customFormat="1" ht="18" customHeight="1">
      <c r="B339" s="106"/>
    </row>
    <row r="340" s="105" customFormat="1" ht="18" customHeight="1">
      <c r="B340" s="106"/>
    </row>
    <row r="341" s="105" customFormat="1" ht="18" customHeight="1">
      <c r="B341" s="106"/>
    </row>
    <row r="342" s="105" customFormat="1" ht="18" customHeight="1">
      <c r="B342" s="106"/>
    </row>
    <row r="343" s="105" customFormat="1" ht="18" customHeight="1">
      <c r="B343" s="106"/>
    </row>
    <row r="344" s="105" customFormat="1" ht="18" customHeight="1">
      <c r="B344" s="106"/>
    </row>
    <row r="345" s="105" customFormat="1" ht="18" customHeight="1">
      <c r="B345" s="106"/>
    </row>
    <row r="346" s="105" customFormat="1" ht="18" customHeight="1">
      <c r="B346" s="106"/>
    </row>
    <row r="347" s="105" customFormat="1" ht="18" customHeight="1">
      <c r="B347" s="106"/>
    </row>
    <row r="348" s="105" customFormat="1" ht="18" customHeight="1">
      <c r="B348" s="106"/>
    </row>
    <row r="349" s="105" customFormat="1" ht="18" customHeight="1">
      <c r="B349" s="106"/>
    </row>
    <row r="350" s="105" customFormat="1" ht="18" customHeight="1">
      <c r="B350" s="106"/>
    </row>
    <row r="351" s="105" customFormat="1" ht="18" customHeight="1">
      <c r="B351" s="106"/>
    </row>
    <row r="352" s="105" customFormat="1" ht="18" customHeight="1">
      <c r="B352" s="106"/>
    </row>
    <row r="353" s="105" customFormat="1" ht="18" customHeight="1">
      <c r="B353" s="106"/>
    </row>
    <row r="354" s="105" customFormat="1" ht="18" customHeight="1">
      <c r="B354" s="104"/>
    </row>
    <row r="355" s="105" customFormat="1" ht="18" customHeight="1">
      <c r="B355" s="106"/>
    </row>
    <row r="356" s="105" customFormat="1" ht="18" customHeight="1">
      <c r="B356" s="106"/>
    </row>
    <row r="357" s="105" customFormat="1" ht="18" customHeight="1">
      <c r="B357" s="106"/>
    </row>
    <row r="358" s="105" customFormat="1" ht="18" customHeight="1">
      <c r="B358" s="106"/>
    </row>
    <row r="359" s="105" customFormat="1" ht="18" customHeight="1">
      <c r="B359" s="106"/>
    </row>
    <row r="360" s="105" customFormat="1" ht="18" customHeight="1">
      <c r="B360" s="106"/>
    </row>
    <row r="361" s="105" customFormat="1" ht="18" customHeight="1">
      <c r="B361" s="106"/>
    </row>
    <row r="362" s="105" customFormat="1" ht="18" customHeight="1">
      <c r="B362" s="106"/>
    </row>
    <row r="363" s="105" customFormat="1" ht="18" customHeight="1">
      <c r="B363" s="106"/>
    </row>
    <row r="364" s="105" customFormat="1" ht="18" customHeight="1">
      <c r="B364" s="106"/>
    </row>
    <row r="365" s="105" customFormat="1" ht="18" customHeight="1">
      <c r="B365" s="106"/>
    </row>
    <row r="366" s="105" customFormat="1" ht="18" customHeight="1">
      <c r="B366" s="106"/>
    </row>
    <row r="367" s="105" customFormat="1" ht="18" customHeight="1">
      <c r="B367" s="106"/>
    </row>
    <row r="368" s="105" customFormat="1" ht="18" customHeight="1">
      <c r="B368" s="106"/>
    </row>
    <row r="369" s="105" customFormat="1" ht="18" customHeight="1">
      <c r="B369" s="106"/>
    </row>
    <row r="370" s="105" customFormat="1" ht="18" customHeight="1">
      <c r="B370" s="106"/>
    </row>
    <row r="371" s="105" customFormat="1" ht="18" customHeight="1">
      <c r="B371" s="106"/>
    </row>
    <row r="372" s="105" customFormat="1" ht="18" customHeight="1">
      <c r="B372" s="106"/>
    </row>
    <row r="373" s="105" customFormat="1" ht="18" customHeight="1">
      <c r="B373" s="106"/>
    </row>
    <row r="374" s="105" customFormat="1" ht="18" customHeight="1">
      <c r="B374" s="106"/>
    </row>
    <row r="375" s="105" customFormat="1" ht="18" customHeight="1">
      <c r="B375" s="106"/>
    </row>
    <row r="376" s="105" customFormat="1" ht="18" customHeight="1">
      <c r="B376" s="106"/>
    </row>
    <row r="377" s="105" customFormat="1" ht="18" customHeight="1">
      <c r="B377" s="106"/>
    </row>
    <row r="378" s="105" customFormat="1" ht="18" customHeight="1">
      <c r="B378" s="106"/>
    </row>
    <row r="379" s="105" customFormat="1" ht="18" customHeight="1">
      <c r="B379" s="106"/>
    </row>
    <row r="380" s="105" customFormat="1" ht="18" customHeight="1">
      <c r="B380" s="106"/>
    </row>
    <row r="381" s="105" customFormat="1" ht="18" customHeight="1">
      <c r="B381" s="106"/>
    </row>
    <row r="382" s="105" customFormat="1" ht="18" customHeight="1">
      <c r="B382" s="106"/>
    </row>
    <row r="383" s="105" customFormat="1" ht="18" customHeight="1">
      <c r="B383" s="106"/>
    </row>
    <row r="384" s="105" customFormat="1" ht="18" customHeight="1">
      <c r="B384" s="106"/>
    </row>
    <row r="385" s="105" customFormat="1" ht="18" customHeight="1">
      <c r="B385" s="106"/>
    </row>
    <row r="386" s="105" customFormat="1" ht="18" customHeight="1">
      <c r="B386" s="106"/>
    </row>
    <row r="387" s="105" customFormat="1" ht="18" customHeight="1">
      <c r="B387" s="106"/>
    </row>
    <row r="388" s="105" customFormat="1" ht="18" customHeight="1">
      <c r="B388" s="106"/>
    </row>
    <row r="389" s="105" customFormat="1" ht="18" customHeight="1">
      <c r="B389" s="106"/>
    </row>
    <row r="390" spans="2:24" s="105" customFormat="1" ht="18" customHeight="1">
      <c r="B390" s="106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</row>
    <row r="391" spans="2:24" s="105" customFormat="1" ht="18" customHeight="1">
      <c r="B391" s="106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</row>
    <row r="392" s="105" customFormat="1" ht="18" customHeight="1">
      <c r="B392" s="106"/>
    </row>
    <row r="393" s="105" customFormat="1" ht="18" customHeight="1">
      <c r="B393" s="106"/>
    </row>
    <row r="394" s="105" customFormat="1" ht="18" customHeight="1">
      <c r="B394" s="106"/>
    </row>
    <row r="395" s="105" customFormat="1" ht="18" customHeight="1">
      <c r="B395" s="106"/>
    </row>
    <row r="396" s="105" customFormat="1" ht="18" customHeight="1">
      <c r="B396" s="106"/>
    </row>
    <row r="397" s="105" customFormat="1" ht="18" customHeight="1">
      <c r="B397" s="106"/>
    </row>
    <row r="398" s="105" customFormat="1" ht="18" customHeight="1">
      <c r="B398" s="106"/>
    </row>
    <row r="399" s="105" customFormat="1" ht="18" customHeight="1">
      <c r="B399" s="106"/>
    </row>
    <row r="400" s="105" customFormat="1" ht="18" customHeight="1">
      <c r="B400" s="106"/>
    </row>
    <row r="401" s="105" customFormat="1" ht="18" customHeight="1">
      <c r="B401" s="106"/>
    </row>
    <row r="402" s="105" customFormat="1" ht="18" customHeight="1">
      <c r="B402" s="106"/>
    </row>
    <row r="403" s="105" customFormat="1" ht="18" customHeight="1">
      <c r="B403" s="106"/>
    </row>
    <row r="404" s="105" customFormat="1" ht="18" customHeight="1">
      <c r="B404" s="106"/>
    </row>
    <row r="405" s="105" customFormat="1" ht="18" customHeight="1">
      <c r="B405" s="106"/>
    </row>
    <row r="406" s="105" customFormat="1" ht="18" customHeight="1">
      <c r="B406" s="106"/>
    </row>
    <row r="407" s="105" customFormat="1" ht="18" customHeight="1">
      <c r="B407" s="106"/>
    </row>
    <row r="408" s="105" customFormat="1" ht="18" customHeight="1">
      <c r="B408" s="106"/>
    </row>
    <row r="409" s="105" customFormat="1" ht="18" customHeight="1">
      <c r="B409" s="106"/>
    </row>
    <row r="410" s="105" customFormat="1" ht="18" customHeight="1">
      <c r="B410" s="106"/>
    </row>
    <row r="411" s="105" customFormat="1" ht="18" customHeight="1">
      <c r="B411" s="106"/>
    </row>
    <row r="412" s="105" customFormat="1" ht="18" customHeight="1">
      <c r="B412" s="106"/>
    </row>
    <row r="413" s="105" customFormat="1" ht="18" customHeight="1">
      <c r="B413" s="106"/>
    </row>
    <row r="414" s="105" customFormat="1" ht="18" customHeight="1">
      <c r="B414" s="106"/>
    </row>
    <row r="415" s="105" customFormat="1" ht="18" customHeight="1">
      <c r="B415" s="106"/>
    </row>
    <row r="416" s="105" customFormat="1" ht="18" customHeight="1">
      <c r="B416" s="106"/>
    </row>
    <row r="417" s="105" customFormat="1" ht="18" customHeight="1">
      <c r="B417" s="106"/>
    </row>
    <row r="418" s="105" customFormat="1" ht="18" customHeight="1">
      <c r="B418" s="106"/>
    </row>
    <row r="419" s="105" customFormat="1" ht="18" customHeight="1">
      <c r="B419" s="106"/>
    </row>
    <row r="420" s="105" customFormat="1" ht="18" customHeight="1">
      <c r="B420" s="106"/>
    </row>
    <row r="421" s="105" customFormat="1" ht="18" customHeight="1">
      <c r="B421" s="106"/>
    </row>
    <row r="422" s="105" customFormat="1" ht="18" customHeight="1">
      <c r="B422" s="106"/>
    </row>
    <row r="423" s="105" customFormat="1" ht="18" customHeight="1">
      <c r="B423" s="106"/>
    </row>
    <row r="424" s="105" customFormat="1" ht="18" customHeight="1">
      <c r="B424" s="106"/>
    </row>
    <row r="425" s="105" customFormat="1" ht="18" customHeight="1">
      <c r="B425" s="106"/>
    </row>
    <row r="426" s="105" customFormat="1" ht="18" customHeight="1">
      <c r="B426" s="106"/>
    </row>
    <row r="427" s="105" customFormat="1" ht="18" customHeight="1">
      <c r="B427" s="106"/>
    </row>
    <row r="428" s="105" customFormat="1" ht="18" customHeight="1">
      <c r="B428" s="106"/>
    </row>
    <row r="429" s="105" customFormat="1" ht="18" customHeight="1">
      <c r="B429" s="106"/>
    </row>
    <row r="430" s="105" customFormat="1" ht="18" customHeight="1">
      <c r="B430" s="106"/>
    </row>
    <row r="431" s="105" customFormat="1" ht="18" customHeight="1">
      <c r="B431" s="106"/>
    </row>
    <row r="432" s="105" customFormat="1" ht="18" customHeight="1">
      <c r="B432" s="106"/>
    </row>
    <row r="433" s="105" customFormat="1" ht="18" customHeight="1">
      <c r="B433" s="106"/>
    </row>
    <row r="434" spans="2:24" s="105" customFormat="1" ht="18" customHeight="1">
      <c r="B434" s="106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</row>
    <row r="435" spans="3:24" s="104" customFormat="1" ht="18" customHeight="1"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</row>
    <row r="436" spans="2:24" s="105" customFormat="1" ht="18" customHeight="1">
      <c r="B436" s="106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</row>
    <row r="437" spans="2:24" s="105" customFormat="1" ht="18" customHeight="1">
      <c r="B437" s="104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</row>
    <row r="438" spans="3:24" s="105" customFormat="1" ht="18" customHeight="1"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</row>
    <row r="439" spans="2:24" s="105" customFormat="1" ht="18" customHeight="1">
      <c r="B439" s="106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</row>
    <row r="440" spans="2:24" s="105" customFormat="1" ht="18" customHeight="1">
      <c r="B440" s="106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</row>
    <row r="441" spans="2:24" s="105" customFormat="1" ht="18" customHeight="1">
      <c r="B441" s="106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</row>
    <row r="442" spans="2:24" s="105" customFormat="1" ht="18" customHeight="1">
      <c r="B442" s="106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</row>
    <row r="443" spans="2:24" s="105" customFormat="1" ht="18" customHeight="1">
      <c r="B443" s="106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</row>
    <row r="444" spans="2:24" s="105" customFormat="1" ht="18" customHeight="1">
      <c r="B444" s="106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</row>
    <row r="445" spans="2:24" s="105" customFormat="1" ht="18" customHeight="1">
      <c r="B445" s="106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</row>
    <row r="446" spans="2:24" s="105" customFormat="1" ht="18" customHeight="1">
      <c r="B446" s="106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</row>
    <row r="447" spans="2:24" s="105" customFormat="1" ht="18" customHeight="1">
      <c r="B447" s="106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</row>
    <row r="448" spans="2:24" s="105" customFormat="1" ht="18" customHeight="1">
      <c r="B448" s="106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</row>
    <row r="449" spans="2:24" s="105" customFormat="1" ht="18" customHeight="1">
      <c r="B449" s="106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</row>
    <row r="450" spans="2:24" s="105" customFormat="1" ht="18" customHeight="1">
      <c r="B450" s="106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</row>
    <row r="451" spans="2:24" s="105" customFormat="1" ht="18" customHeight="1">
      <c r="B451" s="106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</row>
    <row r="452" spans="2:24" s="105" customFormat="1" ht="18" customHeight="1">
      <c r="B452" s="106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</row>
    <row r="453" spans="2:24" s="105" customFormat="1" ht="18" customHeight="1">
      <c r="B453" s="106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</row>
    <row r="454" spans="2:24" s="105" customFormat="1" ht="18" customHeight="1">
      <c r="B454" s="106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</row>
    <row r="455" spans="2:24" s="105" customFormat="1" ht="18" customHeight="1">
      <c r="B455" s="106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</row>
    <row r="456" spans="2:24" s="105" customFormat="1" ht="18" customHeight="1">
      <c r="B456" s="106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</row>
    <row r="457" spans="2:24" s="105" customFormat="1" ht="18" customHeight="1">
      <c r="B457" s="106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</row>
    <row r="458" spans="2:24" s="105" customFormat="1" ht="18" customHeight="1">
      <c r="B458" s="106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</row>
    <row r="459" spans="2:24" s="105" customFormat="1" ht="18" customHeight="1">
      <c r="B459" s="106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</row>
    <row r="460" spans="2:24" s="105" customFormat="1" ht="18" customHeight="1">
      <c r="B460" s="106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</row>
    <row r="461" spans="2:24" s="105" customFormat="1" ht="18" customHeight="1">
      <c r="B461" s="106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</row>
    <row r="462" spans="2:24" s="105" customFormat="1" ht="18" customHeight="1">
      <c r="B462" s="106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</row>
    <row r="463" spans="2:24" s="105" customFormat="1" ht="18" customHeight="1">
      <c r="B463" s="106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</row>
    <row r="464" spans="2:24" s="105" customFormat="1" ht="18" customHeight="1">
      <c r="B464" s="106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</row>
    <row r="465" spans="2:24" s="105" customFormat="1" ht="18" customHeight="1">
      <c r="B465" s="106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</row>
    <row r="466" spans="2:24" s="105" customFormat="1" ht="18" customHeight="1">
      <c r="B466" s="106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</row>
    <row r="467" spans="2:24" s="105" customFormat="1" ht="18" customHeight="1">
      <c r="B467" s="106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</row>
    <row r="468" spans="2:24" s="105" customFormat="1" ht="18" customHeight="1">
      <c r="B468" s="106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</row>
    <row r="469" spans="2:24" s="105" customFormat="1" ht="18" customHeight="1">
      <c r="B469" s="106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</row>
    <row r="470" spans="2:24" s="105" customFormat="1" ht="18" customHeight="1">
      <c r="B470" s="106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</row>
    <row r="471" spans="2:24" s="105" customFormat="1" ht="18" customHeight="1">
      <c r="B471" s="106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</row>
    <row r="472" spans="2:24" s="105" customFormat="1" ht="18" customHeight="1">
      <c r="B472" s="106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</row>
    <row r="473" spans="2:24" s="105" customFormat="1" ht="18" customHeight="1">
      <c r="B473" s="106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</row>
    <row r="474" spans="2:24" s="105" customFormat="1" ht="18" customHeight="1">
      <c r="B474" s="106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</row>
    <row r="475" spans="2:24" s="105" customFormat="1" ht="18" customHeight="1">
      <c r="B475" s="106"/>
      <c r="C475" s="108"/>
      <c r="D475" s="108"/>
      <c r="E475" s="108"/>
      <c r="F475" s="108"/>
      <c r="G475" s="108"/>
      <c r="H475" s="108"/>
      <c r="I475" s="108"/>
      <c r="J475" s="108"/>
      <c r="K475" s="108"/>
      <c r="L475" s="108"/>
      <c r="M475" s="108"/>
      <c r="N475" s="108"/>
      <c r="O475" s="108"/>
      <c r="P475" s="108"/>
      <c r="Q475" s="108"/>
      <c r="R475" s="108"/>
      <c r="S475" s="108"/>
      <c r="T475" s="108"/>
      <c r="U475" s="108"/>
      <c r="V475" s="108"/>
      <c r="W475" s="108"/>
      <c r="X475" s="108"/>
    </row>
    <row r="476" spans="2:24" s="105" customFormat="1" ht="18" customHeight="1">
      <c r="B476" s="106"/>
      <c r="C476" s="108"/>
      <c r="D476" s="108"/>
      <c r="E476" s="108"/>
      <c r="F476" s="108"/>
      <c r="G476" s="108"/>
      <c r="H476" s="108"/>
      <c r="I476" s="108"/>
      <c r="J476" s="108"/>
      <c r="K476" s="108"/>
      <c r="L476" s="108"/>
      <c r="M476" s="108"/>
      <c r="N476" s="108"/>
      <c r="O476" s="108"/>
      <c r="P476" s="108"/>
      <c r="Q476" s="108"/>
      <c r="R476" s="108"/>
      <c r="S476" s="108"/>
      <c r="T476" s="108"/>
      <c r="U476" s="108"/>
      <c r="V476" s="108"/>
      <c r="W476" s="108"/>
      <c r="X476" s="108"/>
    </row>
    <row r="477" spans="2:24" s="105" customFormat="1" ht="18" customHeight="1">
      <c r="B477" s="106"/>
      <c r="C477" s="108"/>
      <c r="D477" s="108"/>
      <c r="E477" s="108"/>
      <c r="F477" s="108"/>
      <c r="G477" s="108"/>
      <c r="H477" s="108"/>
      <c r="I477" s="108"/>
      <c r="J477" s="108"/>
      <c r="K477" s="108"/>
      <c r="L477" s="108"/>
      <c r="M477" s="108"/>
      <c r="N477" s="108"/>
      <c r="O477" s="108"/>
      <c r="P477" s="108"/>
      <c r="Q477" s="108"/>
      <c r="R477" s="108"/>
      <c r="S477" s="108"/>
      <c r="T477" s="108"/>
      <c r="U477" s="108"/>
      <c r="V477" s="108"/>
      <c r="W477" s="108"/>
      <c r="X477" s="108"/>
    </row>
    <row r="478" spans="2:24" s="105" customFormat="1" ht="18" customHeight="1">
      <c r="B478" s="106"/>
      <c r="C478" s="108"/>
      <c r="D478" s="108"/>
      <c r="E478" s="108"/>
      <c r="F478" s="108"/>
      <c r="G478" s="108"/>
      <c r="H478" s="108"/>
      <c r="I478" s="108"/>
      <c r="J478" s="108"/>
      <c r="K478" s="108"/>
      <c r="L478" s="108"/>
      <c r="M478" s="108"/>
      <c r="N478" s="108"/>
      <c r="O478" s="108"/>
      <c r="P478" s="108"/>
      <c r="Q478" s="108"/>
      <c r="R478" s="108"/>
      <c r="S478" s="108"/>
      <c r="T478" s="108"/>
      <c r="U478" s="108"/>
      <c r="V478" s="108"/>
      <c r="W478" s="108"/>
      <c r="X478" s="108"/>
    </row>
    <row r="479" spans="2:24" s="105" customFormat="1" ht="18" customHeight="1">
      <c r="B479" s="106"/>
      <c r="C479" s="109"/>
      <c r="D479" s="109"/>
      <c r="E479" s="109"/>
      <c r="F479" s="109"/>
      <c r="G479" s="109"/>
      <c r="H479" s="109"/>
      <c r="I479" s="109"/>
      <c r="J479" s="109"/>
      <c r="K479" s="109"/>
      <c r="L479" s="109"/>
      <c r="M479" s="109"/>
      <c r="N479" s="109"/>
      <c r="O479" s="109"/>
      <c r="P479" s="109"/>
      <c r="Q479" s="109"/>
      <c r="R479" s="109"/>
      <c r="S479" s="109"/>
      <c r="T479" s="109"/>
      <c r="U479" s="109"/>
      <c r="V479" s="109"/>
      <c r="W479" s="109"/>
      <c r="X479" s="109"/>
    </row>
    <row r="480" spans="2:24" s="105" customFormat="1" ht="18" customHeight="1">
      <c r="B480" s="106"/>
      <c r="C480" s="109"/>
      <c r="D480" s="109"/>
      <c r="E480" s="109"/>
      <c r="F480" s="109"/>
      <c r="G480" s="109"/>
      <c r="H480" s="109"/>
      <c r="I480" s="109"/>
      <c r="J480" s="109"/>
      <c r="K480" s="109"/>
      <c r="L480" s="109"/>
      <c r="M480" s="109"/>
      <c r="N480" s="109"/>
      <c r="O480" s="109"/>
      <c r="P480" s="109"/>
      <c r="Q480" s="109"/>
      <c r="R480" s="109"/>
      <c r="S480" s="109"/>
      <c r="T480" s="109"/>
      <c r="U480" s="109"/>
      <c r="V480" s="109"/>
      <c r="W480" s="109"/>
      <c r="X480" s="109"/>
    </row>
    <row r="481" spans="2:24" s="105" customFormat="1" ht="18" customHeight="1">
      <c r="B481" s="106"/>
      <c r="C481" s="109"/>
      <c r="D481" s="109"/>
      <c r="E481" s="109"/>
      <c r="F481" s="109"/>
      <c r="G481" s="109"/>
      <c r="H481" s="109"/>
      <c r="I481" s="109"/>
      <c r="J481" s="109"/>
      <c r="K481" s="109"/>
      <c r="L481" s="109"/>
      <c r="M481" s="109"/>
      <c r="N481" s="109"/>
      <c r="O481" s="109"/>
      <c r="P481" s="109"/>
      <c r="Q481" s="109"/>
      <c r="R481" s="109"/>
      <c r="S481" s="109"/>
      <c r="T481" s="109"/>
      <c r="U481" s="109"/>
      <c r="V481" s="109"/>
      <c r="W481" s="109"/>
      <c r="X481" s="109"/>
    </row>
    <row r="482" spans="2:24" s="105" customFormat="1" ht="18" customHeight="1">
      <c r="B482" s="106"/>
      <c r="C482" s="109"/>
      <c r="D482" s="109"/>
      <c r="E482" s="109"/>
      <c r="F482" s="109"/>
      <c r="G482" s="109"/>
      <c r="H482" s="109"/>
      <c r="I482" s="109"/>
      <c r="J482" s="109"/>
      <c r="K482" s="109"/>
      <c r="L482" s="109"/>
      <c r="M482" s="109"/>
      <c r="N482" s="109"/>
      <c r="O482" s="109"/>
      <c r="P482" s="109"/>
      <c r="Q482" s="109"/>
      <c r="R482" s="109"/>
      <c r="S482" s="109"/>
      <c r="T482" s="109"/>
      <c r="U482" s="109"/>
      <c r="V482" s="109"/>
      <c r="W482" s="109"/>
      <c r="X482" s="109"/>
    </row>
    <row r="483" spans="2:24" s="105" customFormat="1" ht="18" customHeight="1">
      <c r="B483" s="106"/>
      <c r="C483" s="109"/>
      <c r="D483" s="109"/>
      <c r="E483" s="109"/>
      <c r="F483" s="109"/>
      <c r="G483" s="109"/>
      <c r="H483" s="109"/>
      <c r="I483" s="109"/>
      <c r="J483" s="109"/>
      <c r="K483" s="109"/>
      <c r="L483" s="109"/>
      <c r="M483" s="109"/>
      <c r="N483" s="109"/>
      <c r="O483" s="109"/>
      <c r="P483" s="109"/>
      <c r="Q483" s="109"/>
      <c r="R483" s="109"/>
      <c r="S483" s="109"/>
      <c r="T483" s="109"/>
      <c r="U483" s="109"/>
      <c r="V483" s="109"/>
      <c r="W483" s="109"/>
      <c r="X483" s="109"/>
    </row>
    <row r="484" spans="2:24" s="105" customFormat="1" ht="18" customHeight="1">
      <c r="B484" s="106"/>
      <c r="C484" s="109"/>
      <c r="D484" s="109"/>
      <c r="E484" s="109"/>
      <c r="F484" s="109"/>
      <c r="G484" s="109"/>
      <c r="H484" s="109"/>
      <c r="I484" s="109"/>
      <c r="J484" s="109"/>
      <c r="K484" s="109"/>
      <c r="L484" s="109"/>
      <c r="M484" s="109"/>
      <c r="N484" s="109"/>
      <c r="O484" s="109"/>
      <c r="P484" s="109"/>
      <c r="Q484" s="109"/>
      <c r="R484" s="109"/>
      <c r="S484" s="109"/>
      <c r="T484" s="109"/>
      <c r="U484" s="109"/>
      <c r="V484" s="109"/>
      <c r="W484" s="109"/>
      <c r="X484" s="109"/>
    </row>
    <row r="485" spans="2:24" s="105" customFormat="1" ht="18" customHeight="1">
      <c r="B485" s="106"/>
      <c r="C485" s="109"/>
      <c r="D485" s="109"/>
      <c r="E485" s="109"/>
      <c r="F485" s="109"/>
      <c r="G485" s="109"/>
      <c r="H485" s="109"/>
      <c r="I485" s="109"/>
      <c r="J485" s="109"/>
      <c r="K485" s="109"/>
      <c r="L485" s="109"/>
      <c r="M485" s="109"/>
      <c r="N485" s="109"/>
      <c r="O485" s="109"/>
      <c r="P485" s="109"/>
      <c r="Q485" s="109"/>
      <c r="R485" s="109"/>
      <c r="S485" s="109"/>
      <c r="T485" s="109"/>
      <c r="U485" s="109"/>
      <c r="V485" s="109"/>
      <c r="W485" s="109"/>
      <c r="X485" s="109"/>
    </row>
    <row r="486" spans="2:24" s="105" customFormat="1" ht="18" customHeight="1">
      <c r="B486" s="106"/>
      <c r="C486" s="109"/>
      <c r="D486" s="109"/>
      <c r="E486" s="109"/>
      <c r="F486" s="109"/>
      <c r="G486" s="109"/>
      <c r="H486" s="109"/>
      <c r="I486" s="109"/>
      <c r="J486" s="109"/>
      <c r="K486" s="109"/>
      <c r="L486" s="109"/>
      <c r="M486" s="109"/>
      <c r="N486" s="109"/>
      <c r="O486" s="109"/>
      <c r="P486" s="109"/>
      <c r="Q486" s="109"/>
      <c r="R486" s="109"/>
      <c r="S486" s="109"/>
      <c r="T486" s="109"/>
      <c r="U486" s="109"/>
      <c r="V486" s="109"/>
      <c r="W486" s="109"/>
      <c r="X486" s="109"/>
    </row>
    <row r="487" s="105" customFormat="1" ht="18" customHeight="1">
      <c r="B487" s="106"/>
    </row>
    <row r="488" spans="2:24" s="105" customFormat="1" ht="18" customHeight="1">
      <c r="B488" s="106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</row>
    <row r="489" spans="2:24" s="105" customFormat="1" ht="18" customHeight="1">
      <c r="B489" s="106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2:24" s="105" customFormat="1" ht="18" customHeight="1">
      <c r="B490" s="106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2:24" s="105" customFormat="1" ht="18" customHeight="1">
      <c r="B491" s="106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2:24" s="105" customFormat="1" ht="18" customHeight="1">
      <c r="B492" s="106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2:24" s="105" customFormat="1" ht="18" customHeight="1">
      <c r="B493" s="106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2:24" s="105" customFormat="1" ht="18" customHeight="1">
      <c r="B494" s="106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2:24" s="105" customFormat="1" ht="18" customHeight="1">
      <c r="B495" s="106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2:24" s="105" customFormat="1" ht="18" customHeight="1">
      <c r="B496" s="106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2:24" s="105" customFormat="1" ht="18" customHeight="1">
      <c r="B497" s="106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2:24" s="105" customFormat="1" ht="18" customHeight="1">
      <c r="B498" s="106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2:24" s="105" customFormat="1" ht="18" customHeight="1">
      <c r="B499" s="106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2:24" s="105" customFormat="1" ht="18" customHeight="1">
      <c r="B500" s="106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2:24" s="105" customFormat="1" ht="18" customHeight="1">
      <c r="B501" s="106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2:24" s="105" customFormat="1" ht="18" customHeight="1">
      <c r="B502" s="106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2:24" s="105" customFormat="1" ht="18" customHeight="1">
      <c r="B503" s="106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2:24" s="105" customFormat="1" ht="18" customHeight="1">
      <c r="B504" s="106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2:24" s="105" customFormat="1" ht="18" customHeight="1">
      <c r="B505" s="106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3:24" s="105" customFormat="1" ht="18" customHeight="1"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3:24" s="105" customFormat="1" ht="18" customHeight="1"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2:24" s="105" customFormat="1" ht="18" customHeight="1">
      <c r="B508" s="106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2:24" s="105" customFormat="1" ht="18" customHeight="1">
      <c r="B509" s="106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2:24" s="105" customFormat="1" ht="18" customHeight="1">
      <c r="B510" s="106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2:24" s="105" customFormat="1" ht="18" customHeight="1">
      <c r="B511" s="106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2:24" s="105" customFormat="1" ht="18" customHeight="1">
      <c r="B512" s="106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2:24" s="105" customFormat="1" ht="18" customHeight="1">
      <c r="B513" s="106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2:24" s="105" customFormat="1" ht="18" customHeight="1">
      <c r="B514" s="106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2:24" s="105" customFormat="1" ht="18" customHeight="1">
      <c r="B515" s="106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2:24" s="105" customFormat="1" ht="18" customHeight="1">
      <c r="B516" s="106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2:24" s="105" customFormat="1" ht="18" customHeight="1">
      <c r="B517" s="106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2:24" s="105" customFormat="1" ht="18" customHeight="1">
      <c r="B518" s="106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2:24" s="105" customFormat="1" ht="18" customHeight="1">
      <c r="B519" s="106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2:24" s="105" customFormat="1" ht="18" customHeight="1">
      <c r="B520" s="106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2:24" s="105" customFormat="1" ht="18" customHeight="1">
      <c r="B521" s="106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2:24" s="105" customFormat="1" ht="18" customHeight="1">
      <c r="B522" s="106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2:24" s="105" customFormat="1" ht="18" customHeight="1">
      <c r="B523" s="106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2:24" s="105" customFormat="1" ht="18" customHeight="1">
      <c r="B524" s="106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2:24" s="105" customFormat="1" ht="18" customHeight="1">
      <c r="B525" s="106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2:24" s="105" customFormat="1" ht="18" customHeight="1">
      <c r="B526" s="106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2:24" s="105" customFormat="1" ht="18" customHeight="1">
      <c r="B527" s="106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2:24" s="105" customFormat="1" ht="18" customHeight="1">
      <c r="B528" s="106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2:24" s="105" customFormat="1" ht="18" customHeight="1">
      <c r="B529" s="106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2:24" s="105" customFormat="1" ht="18" customHeight="1">
      <c r="B530" s="106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2:24" s="105" customFormat="1" ht="18" customHeight="1">
      <c r="B531" s="106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2:24" s="105" customFormat="1" ht="18" customHeight="1">
      <c r="B532" s="106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2:24" s="105" customFormat="1" ht="18" customHeight="1">
      <c r="B533" s="106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2:24" s="105" customFormat="1" ht="18" customHeight="1">
      <c r="B534" s="106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2:24" s="105" customFormat="1" ht="18" customHeight="1">
      <c r="B535" s="106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2:24" s="105" customFormat="1" ht="18" customHeight="1">
      <c r="B536" s="106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2:24" s="105" customFormat="1" ht="18" customHeight="1">
      <c r="B537" s="106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2:24" s="105" customFormat="1" ht="18" customHeight="1">
      <c r="B538" s="106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2:24" s="105" customFormat="1" ht="18" customHeight="1">
      <c r="B539" s="106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2:24" s="105" customFormat="1" ht="18" customHeight="1">
      <c r="B540" s="106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2:24" s="105" customFormat="1" ht="18" customHeight="1">
      <c r="B541" s="106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2:24" s="105" customFormat="1" ht="18" customHeight="1">
      <c r="B542" s="106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2:24" s="105" customFormat="1" ht="18" customHeight="1">
      <c r="B543" s="106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2:24" s="105" customFormat="1" ht="18" customHeight="1">
      <c r="B544" s="106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2:24" s="105" customFormat="1" ht="18" customHeight="1">
      <c r="B545" s="106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2:24" s="105" customFormat="1" ht="18" customHeight="1">
      <c r="B546" s="106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2:24" s="105" customFormat="1" ht="18" customHeight="1">
      <c r="B547" s="106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2:24" s="105" customFormat="1" ht="18" customHeight="1">
      <c r="B548" s="106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2:24" s="105" customFormat="1" ht="18" customHeight="1">
      <c r="B549" s="106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2:24" s="105" customFormat="1" ht="18" customHeight="1">
      <c r="B550" s="106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2:24" s="105" customFormat="1" ht="18" customHeight="1">
      <c r="B551" s="106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2:24" s="105" customFormat="1" ht="18" customHeight="1">
      <c r="B552" s="106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2:24" s="105" customFormat="1" ht="18" customHeight="1">
      <c r="B553" s="106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2:24" s="105" customFormat="1" ht="18" customHeight="1">
      <c r="B554" s="106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2:24" s="105" customFormat="1" ht="18" customHeight="1">
      <c r="B555" s="106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2:24" s="105" customFormat="1" ht="18" customHeight="1">
      <c r="B556" s="106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2:24" s="105" customFormat="1" ht="18" customHeight="1">
      <c r="B557" s="106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2:24" s="105" customFormat="1" ht="18" customHeight="1">
      <c r="B558" s="106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2:24" s="105" customFormat="1" ht="18" customHeight="1">
      <c r="B559" s="106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2:24" s="105" customFormat="1" ht="18" customHeight="1">
      <c r="B560" s="106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2:24" s="105" customFormat="1" ht="18" customHeight="1">
      <c r="B561" s="106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2:24" s="105" customFormat="1" ht="18" customHeight="1">
      <c r="B562" s="106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2:24" s="105" customFormat="1" ht="18" customHeight="1">
      <c r="B563" s="106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2:24" s="105" customFormat="1" ht="18" customHeight="1">
      <c r="B564" s="106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2:24" s="105" customFormat="1" ht="18" customHeight="1">
      <c r="B565" s="106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2:24" s="105" customFormat="1" ht="18" customHeight="1">
      <c r="B566" s="106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2:24" s="105" customFormat="1" ht="18" customHeight="1">
      <c r="B567" s="106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2:24" s="105" customFormat="1" ht="18" customHeight="1">
      <c r="B568" s="106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2:24" s="105" customFormat="1" ht="18" customHeight="1">
      <c r="B569" s="106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2:24" s="105" customFormat="1" ht="18" customHeight="1">
      <c r="B570" s="106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2:24" s="105" customFormat="1" ht="18" customHeight="1">
      <c r="B571" s="106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2:24" s="105" customFormat="1" ht="18" customHeight="1">
      <c r="B572" s="106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2:24" s="105" customFormat="1" ht="18" customHeight="1">
      <c r="B573" s="106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2:24" s="105" customFormat="1" ht="18" customHeight="1">
      <c r="B574" s="106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2:24" s="105" customFormat="1" ht="18" customHeight="1">
      <c r="B575" s="106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2:24" s="105" customFormat="1" ht="18" customHeight="1">
      <c r="B576" s="106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2:24" s="105" customFormat="1" ht="18" customHeight="1">
      <c r="B577" s="106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2:24" s="105" customFormat="1" ht="18" customHeight="1">
      <c r="B578" s="106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2:24" s="105" customFormat="1" ht="18" customHeight="1">
      <c r="B579" s="106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2:24" s="105" customFormat="1" ht="18" customHeight="1">
      <c r="B580" s="106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2:24" s="105" customFormat="1" ht="18" customHeight="1">
      <c r="B581" s="106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2:24" s="105" customFormat="1" ht="18" customHeight="1">
      <c r="B582" s="106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2:24" s="105" customFormat="1" ht="18" customHeight="1">
      <c r="B583" s="106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2:24" s="105" customFormat="1" ht="18" customHeight="1">
      <c r="B584" s="106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2:24" s="105" customFormat="1" ht="18" customHeight="1">
      <c r="B585" s="106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2:24" s="105" customFormat="1" ht="18" customHeight="1">
      <c r="B586" s="106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2:24" s="105" customFormat="1" ht="18" customHeight="1">
      <c r="B587" s="106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2:24" s="105" customFormat="1" ht="18" customHeight="1">
      <c r="B588" s="106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2:24" s="105" customFormat="1" ht="18" customHeight="1">
      <c r="B589" s="106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2:24" s="105" customFormat="1" ht="18" customHeight="1">
      <c r="B590" s="106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2:24" s="105" customFormat="1" ht="18" customHeight="1">
      <c r="B591" s="106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2:24" s="105" customFormat="1" ht="18" customHeight="1">
      <c r="B592" s="106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2:24" s="105" customFormat="1" ht="18" customHeight="1">
      <c r="B593" s="106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2:24" s="105" customFormat="1" ht="18" customHeight="1">
      <c r="B594" s="106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2:24" s="105" customFormat="1" ht="18" customHeight="1">
      <c r="B595" s="106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2:24" s="105" customFormat="1" ht="18" customHeight="1">
      <c r="B596" s="106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2:24" s="105" customFormat="1" ht="18" customHeight="1">
      <c r="B597" s="106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2:24" s="105" customFormat="1" ht="18" customHeight="1">
      <c r="B598" s="106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2:24" s="105" customFormat="1" ht="18" customHeight="1">
      <c r="B599" s="106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2:24" s="105" customFormat="1" ht="18" customHeight="1">
      <c r="B600" s="106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2:24" s="105" customFormat="1" ht="18" customHeight="1">
      <c r="B601" s="106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2:24" s="105" customFormat="1" ht="18" customHeight="1">
      <c r="B602" s="106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2:24" s="105" customFormat="1" ht="18" customHeight="1">
      <c r="B603" s="106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2:24" s="105" customFormat="1" ht="18" customHeight="1">
      <c r="B604" s="106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2:24" s="105" customFormat="1" ht="18" customHeight="1">
      <c r="B605" s="106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2:24" s="105" customFormat="1" ht="18" customHeight="1">
      <c r="B606" s="106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2:24" s="105" customFormat="1" ht="18" customHeight="1">
      <c r="B607" s="106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2:24" s="105" customFormat="1" ht="18" customHeight="1">
      <c r="B608" s="106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2:24" s="105" customFormat="1" ht="18" customHeight="1">
      <c r="B609" s="106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2:24" s="105" customFormat="1" ht="18" customHeight="1">
      <c r="B610" s="106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2:24" s="105" customFormat="1" ht="18" customHeight="1">
      <c r="B611" s="106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2:24" s="105" customFormat="1" ht="18" customHeight="1">
      <c r="B612" s="106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2:24" s="105" customFormat="1" ht="18" customHeight="1">
      <c r="B613" s="106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2:24" s="105" customFormat="1" ht="18" customHeight="1">
      <c r="B614" s="106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2:24" s="105" customFormat="1" ht="18" customHeight="1">
      <c r="B615" s="106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2:24" s="105" customFormat="1" ht="18" customHeight="1">
      <c r="B616" s="106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2:24" s="105" customFormat="1" ht="18" customHeight="1">
      <c r="B617" s="106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2:24" s="105" customFormat="1" ht="18" customHeight="1">
      <c r="B618" s="106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2:24" s="105" customFormat="1" ht="18" customHeight="1">
      <c r="B619" s="106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2:24" s="105" customFormat="1" ht="18" customHeight="1">
      <c r="B620" s="106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2:24" s="105" customFormat="1" ht="18" customHeight="1">
      <c r="B621" s="106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2:24" s="105" customFormat="1" ht="18" customHeight="1">
      <c r="B622" s="106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2:24" s="105" customFormat="1" ht="18" customHeight="1">
      <c r="B623" s="106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2:24" s="105" customFormat="1" ht="18" customHeight="1">
      <c r="B624" s="107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3:24" s="105" customFormat="1" ht="18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2:24" s="105" customFormat="1" ht="18" customHeight="1">
      <c r="B626" s="106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2:24" s="105" customFormat="1" ht="18" customHeight="1">
      <c r="B627" s="106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2:24" s="105" customFormat="1" ht="18" customHeight="1">
      <c r="B628" s="106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2:24" s="105" customFormat="1" ht="18" customHeight="1">
      <c r="B629" s="106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2:24" s="105" customFormat="1" ht="18" customHeight="1">
      <c r="B630" s="106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2:24" s="105" customFormat="1" ht="18" customHeight="1">
      <c r="B631" s="106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2:24" s="105" customFormat="1" ht="18" customHeight="1">
      <c r="B632" s="106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2:24" s="105" customFormat="1" ht="18" customHeight="1">
      <c r="B633" s="106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2:24" s="105" customFormat="1" ht="18" customHeight="1">
      <c r="B634" s="106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2:24" s="105" customFormat="1" ht="18" customHeight="1">
      <c r="B635" s="106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2:24" s="105" customFormat="1" ht="18" customHeight="1">
      <c r="B636" s="106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2:24" s="105" customFormat="1" ht="18" customHeight="1">
      <c r="B637" s="106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2:24" s="105" customFormat="1" ht="18" customHeight="1">
      <c r="B638" s="106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2:24" s="105" customFormat="1" ht="18" customHeight="1">
      <c r="B639" s="106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2:24" s="105" customFormat="1" ht="18" customHeight="1">
      <c r="B640" s="106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2:24" s="105" customFormat="1" ht="18" customHeight="1">
      <c r="B641" s="106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2:24" s="105" customFormat="1" ht="18" customHeight="1">
      <c r="B642" s="106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2:24" s="105" customFormat="1" ht="18" customHeight="1">
      <c r="B643" s="106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2:24" s="105" customFormat="1" ht="18" customHeight="1">
      <c r="B644" s="106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2:24" s="105" customFormat="1" ht="18" customHeight="1">
      <c r="B645" s="106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2:24" s="105" customFormat="1" ht="18" customHeight="1">
      <c r="B646" s="106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2:24" s="105" customFormat="1" ht="18" customHeight="1">
      <c r="B647" s="106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2:24" s="105" customFormat="1" ht="18" customHeight="1">
      <c r="B648" s="106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2:24" s="105" customFormat="1" ht="18" customHeight="1">
      <c r="B649" s="106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2:24" s="105" customFormat="1" ht="18" customHeight="1">
      <c r="B650" s="106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2:24" s="105" customFormat="1" ht="18" customHeight="1">
      <c r="B651" s="106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2:24" s="105" customFormat="1" ht="18" customHeight="1">
      <c r="B652" s="106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2:24" s="105" customFormat="1" ht="18" customHeight="1">
      <c r="B653" s="106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2:24" s="105" customFormat="1" ht="18" customHeight="1">
      <c r="B654" s="106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2:24" s="105" customFormat="1" ht="18" customHeight="1">
      <c r="B655" s="106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2:24" s="105" customFormat="1" ht="18" customHeight="1">
      <c r="B656" s="106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2:24" s="105" customFormat="1" ht="18" customHeight="1">
      <c r="B657" s="106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2:24" s="105" customFormat="1" ht="18" customHeight="1">
      <c r="B658" s="106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2:24" s="105" customFormat="1" ht="18" customHeight="1">
      <c r="B659" s="106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2:24" s="105" customFormat="1" ht="18" customHeight="1">
      <c r="B660" s="106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2:24" s="105" customFormat="1" ht="18" customHeight="1">
      <c r="B661" s="106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2:24" s="105" customFormat="1" ht="18" customHeight="1">
      <c r="B662" s="106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2:24" s="105" customFormat="1" ht="18" customHeight="1">
      <c r="B663" s="106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2:24" s="105" customFormat="1" ht="18" customHeight="1">
      <c r="B664" s="106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2:24" s="105" customFormat="1" ht="18" customHeight="1">
      <c r="B665" s="106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2:24" s="105" customFormat="1" ht="18" customHeight="1">
      <c r="B666" s="106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2:24" s="105" customFormat="1" ht="18" customHeight="1">
      <c r="B667" s="106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2:24" s="105" customFormat="1" ht="18" customHeight="1">
      <c r="B668" s="106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2:24" s="105" customFormat="1" ht="18" customHeight="1">
      <c r="B669" s="106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2:24" s="105" customFormat="1" ht="18" customHeight="1">
      <c r="B670" s="106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2:24" s="105" customFormat="1" ht="18" customHeight="1">
      <c r="B671" s="106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2:24" s="105" customFormat="1" ht="18" customHeight="1">
      <c r="B672" s="106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2:24" s="105" customFormat="1" ht="18" customHeight="1">
      <c r="B673" s="106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2:24" s="105" customFormat="1" ht="18" customHeight="1">
      <c r="B674" s="106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2:24" s="105" customFormat="1" ht="18" customHeight="1">
      <c r="B675" s="106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2:24" s="105" customFormat="1" ht="18" customHeight="1">
      <c r="B676" s="106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2:24" s="105" customFormat="1" ht="18" customHeight="1">
      <c r="B677" s="106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2:24" s="105" customFormat="1" ht="18" customHeight="1">
      <c r="B678" s="106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2:24" s="105" customFormat="1" ht="18" customHeight="1">
      <c r="B679" s="106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2:24" s="105" customFormat="1" ht="18" customHeight="1">
      <c r="B680" s="106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2:24" s="105" customFormat="1" ht="18" customHeight="1">
      <c r="B681" s="106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2:24" s="105" customFormat="1" ht="18" customHeight="1">
      <c r="B682" s="106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2:24" s="105" customFormat="1" ht="18" customHeight="1">
      <c r="B683" s="106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2:24" s="105" customFormat="1" ht="18" customHeight="1">
      <c r="B684" s="106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2:24" s="105" customFormat="1" ht="18" customHeight="1">
      <c r="B685" s="106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2:24" s="105" customFormat="1" ht="18" customHeight="1">
      <c r="B686" s="106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2:24" s="105" customFormat="1" ht="18" customHeight="1">
      <c r="B687" s="106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2:24" s="105" customFormat="1" ht="18" customHeight="1">
      <c r="B688" s="106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2:24" s="105" customFormat="1" ht="18" customHeight="1">
      <c r="B689" s="106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2:24" s="105" customFormat="1" ht="18" customHeight="1">
      <c r="B690" s="106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2:24" s="105" customFormat="1" ht="18" customHeight="1">
      <c r="B691" s="106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2:24" s="105" customFormat="1" ht="18" customHeight="1">
      <c r="B692" s="106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2:24" s="105" customFormat="1" ht="18" customHeight="1">
      <c r="B693" s="106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2:24" s="105" customFormat="1" ht="18" customHeight="1">
      <c r="B694" s="106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2:24" s="105" customFormat="1" ht="18" customHeight="1">
      <c r="B695" s="106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2:24" s="105" customFormat="1" ht="18" customHeight="1">
      <c r="B696" s="106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2:24" s="105" customFormat="1" ht="18" customHeight="1">
      <c r="B697" s="106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2:24" s="105" customFormat="1" ht="18" customHeight="1">
      <c r="B698" s="106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2:24" s="105" customFormat="1" ht="18" customHeight="1">
      <c r="B699" s="106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2:24" s="105" customFormat="1" ht="18" customHeight="1">
      <c r="B700" s="106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2:24" s="105" customFormat="1" ht="18" customHeight="1">
      <c r="B701" s="106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2:24" s="105" customFormat="1" ht="18" customHeight="1">
      <c r="B702" s="106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2:24" s="105" customFormat="1" ht="18" customHeight="1">
      <c r="B703" s="106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2:24" s="105" customFormat="1" ht="18" customHeight="1">
      <c r="B704" s="106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2:24" s="105" customFormat="1" ht="18" customHeight="1">
      <c r="B705" s="106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2:24" s="105" customFormat="1" ht="18" customHeight="1">
      <c r="B706" s="106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2:24" s="105" customFormat="1" ht="18" customHeight="1">
      <c r="B707" s="106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2:24" s="105" customFormat="1" ht="18" customHeight="1">
      <c r="B708" s="106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2:24" s="105" customFormat="1" ht="18" customHeight="1">
      <c r="B709" s="106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2:24" s="105" customFormat="1" ht="18" customHeight="1">
      <c r="B710" s="106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2:24" s="105" customFormat="1" ht="18" customHeight="1">
      <c r="B711" s="106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2:24" s="105" customFormat="1" ht="18" customHeight="1">
      <c r="B712" s="106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2:24" s="105" customFormat="1" ht="18" customHeight="1">
      <c r="B713" s="106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</sheetData>
  <sheetProtection/>
  <mergeCells count="13">
    <mergeCell ref="X7:AB7"/>
    <mergeCell ref="B7:B8"/>
    <mergeCell ref="E5:S5"/>
    <mergeCell ref="C96:F96"/>
    <mergeCell ref="C97:F97"/>
    <mergeCell ref="G97:I97"/>
    <mergeCell ref="F6:P6"/>
    <mergeCell ref="C7:O7"/>
    <mergeCell ref="P7:W7"/>
    <mergeCell ref="C95:F95"/>
    <mergeCell ref="G95:I95"/>
    <mergeCell ref="C94:F94"/>
    <mergeCell ref="G94:I94"/>
  </mergeCells>
  <printOptions/>
  <pageMargins left="0" right="0" top="0" bottom="0.1968503937007874" header="0.5118110236220472" footer="0.35433070866141736"/>
  <pageSetup fitToHeight="0" fitToWidth="1" horizontalDpi="600" verticalDpi="600" orientation="landscape" paperSize="8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pto1</cp:lastModifiedBy>
  <cp:lastPrinted>2014-03-12T08:34:38Z</cp:lastPrinted>
  <dcterms:created xsi:type="dcterms:W3CDTF">1996-10-08T23:32:33Z</dcterms:created>
  <dcterms:modified xsi:type="dcterms:W3CDTF">2014-03-21T09:29:14Z</dcterms:modified>
  <cp:category/>
  <cp:version/>
  <cp:contentType/>
  <cp:contentStatus/>
</cp:coreProperties>
</file>